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e8b8d0138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7dd9c34f9b2d402c"/>
    <x:sheet xmlns:r="http://schemas.openxmlformats.org/officeDocument/2006/relationships" name="Beispiel" sheetId="2" r:id="Rbdad143d7866432e"/>
    <x:sheet xmlns:r="http://schemas.openxmlformats.org/officeDocument/2006/relationships" name="Anleitung" sheetId="3" r:id="Rdaca03ecc06645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172033"/>
      <x:name val="Arial"/>
    </x:font>
    <x:font>
      <x:b/>
      <x:sz val="16"/>
      <x:color rgb="FF101827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1827"/>
      </x:patternFill>
    </x:fill>
    <x:fill>
      <x:patternFill patternType="solid">
        <x:fgColor rgb="FFFFF1C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 wrapText="1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12"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FF1C2"/>
        </x:patternFill>
      </x:fill>
    </x:dxf>
    <x:dxf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fd7de87bd4483" /><Relationship Type="http://schemas.openxmlformats.org/officeDocument/2006/relationships/theme" Target="/xl/theme/theme1.xml" Id="Rab913e8f5fa548a0" /><Relationship Type="http://schemas.openxmlformats.org/officeDocument/2006/relationships/sharedStrings" Target="/xl/sharedStrings.xml" Id="Rc15868afab7a4605" /><Relationship Type="http://schemas.openxmlformats.org/officeDocument/2006/relationships/worksheet" Target="/xl/worksheets/sheet1.xml" Id="R7dd9c34f9b2d402c" /><Relationship Type="http://schemas.openxmlformats.org/officeDocument/2006/relationships/worksheet" Target="/xl/worksheets/sheet2.xml" Id="Rbdad143d7866432e" /><Relationship Type="http://schemas.openxmlformats.org/officeDocument/2006/relationships/worksheet" Target="/xl/worksheets/sheet3.xml" Id="Rdaca03ecc06645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01827"/>
  </x:sheetPr>
  <x:sheetViews>
    <x:sheetView showGridLines="0" workbookViewId="0">
      <x:pane xSplit="2" ySplit="20" topLeftCell="C21" activePane="bottomRight" state="frozen"/>
    </x:sheetView>
  </x:sheetViews>
  <x:sheetFormatPr defaultRowHeight="15"/>
  <x:cols>
    <x:col min="1" max="1" width="9" hidden="0" customWidth="1"/>
    <x:col min="2" max="2" width="40" hidden="0" customWidth="1"/>
    <x:col min="3" max="3" width="22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45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4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6" customHeight="1">
      <x:c r="A2" s="3" t="str">
        <x:v>Kopexa · Risikomatrix und Risikoregister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6" customHeight="1">
      <x:c r="A4" s="2" t="str">
        <x:v>Ausgangsrisiken</x:v>
      </x:c>
      <x:c r="B4" s="2"/>
      <x:c r="C4" s="2"/>
      <x:c r="D4" s="2"/>
      <x:c r="E4" s="2"/>
      <x:c r="F4" s="2"/>
      <x:c r="G4" s="2"/>
      <x:c r="H4" s="2"/>
      <x:c r="I4" s="2" t="str">
        <x:v>Restrisiken nach Umsetzung</x:v>
      </x:c>
      <x:c r="J4" s="2"/>
      <x:c r="K4" s="2"/>
      <x:c r="L4" s="2"/>
      <x:c r="M4" s="2"/>
      <x:c r="N4" s="2"/>
      <x:c r="O4" s="2"/>
      <x:c r="P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42" customHeight="1">
      <x:c r="A6" s="2" t="n">
        <x:v>5</x:v>
      </x:c>
      <x:c r="B6" s="11" t="str">
        <x:f>IF(B$11*$A6&gt;=$C$16,"Hoch",IF(B$11*$A6&gt;=$L$16,"Mittel","Niedrig"))&amp;" · "&amp;COUNTIFS($D$21:$D$40,B$11,$E$21:$E$40,$A6,$F$21:$F$40,"&gt;0")&amp;" / "&amp;(B$11*$A6)</x:f>
        <x:v>Niedrig · 0 / 5</x:v>
      </x:c>
      <x:c r="C6" s="11" t="str">
        <x:f>IF(C$11*$A6&gt;=$C$16,"Hoch",IF(C$11*$A6&gt;=$L$16,"Mittel","Niedrig"))&amp;" · "&amp;COUNTIFS($D$21:$D$40,C$11,$E$21:$E$40,$A6,$F$21:$F$40,"&gt;0")&amp;" / "&amp;(C$11*$A6)</x:f>
        <x:v>Mittel · 0 / 10</x:v>
      </x:c>
      <x:c r="D6" s="11" t="str">
        <x:f>IF(D$11*$A6&gt;=$C$16,"Hoch",IF(D$11*$A6&gt;=$L$16,"Mittel","Niedrig"))&amp;" · "&amp;COUNTIFS($D$21:$D$40,D$11,$E$21:$E$40,$A6,$F$21:$F$40,"&gt;0")&amp;" / "&amp;(D$11*$A6)</x:f>
        <x:v>Hoch · 0 / 15</x:v>
      </x:c>
      <x:c r="E6" s="11" t="str">
        <x:f>IF(E$11*$A6&gt;=$C$16,"Hoch",IF(E$11*$A6&gt;=$L$16,"Mittel","Niedrig"))&amp;" · "&amp;COUNTIFS($D$21:$D$40,E$11,$E$21:$E$40,$A6,$F$21:$F$40,"&gt;0")&amp;" / "&amp;(E$11*$A6)</x:f>
        <x:v>Hoch · 0 / 20</x:v>
      </x:c>
      <x:c r="F6" s="11" t="str">
        <x:f>IF(F$11*$A6&gt;=$C$16,"Hoch",IF(F$11*$A6&gt;=$L$16,"Mittel","Niedrig"))&amp;" · "&amp;COUNTIFS($D$21:$D$40,F$11,$E$21:$E$40,$A6,$F$21:$F$40,"&gt;0")&amp;" / "&amp;(F$11*$A6)</x:f>
        <x:v>Hoch · 0 / 25</x:v>
      </x:c>
      <x:c r="G6" s="2"/>
      <x:c r="H6" s="2"/>
      <x:c r="I6" s="2" t="n">
        <x:v>5</x:v>
      </x:c>
      <x:c r="J6" s="11" t="str">
        <x:f>IF(J$11*$I6&gt;=$C$16,"Hoch",IF(J$11*$I6&gt;=$L$16,"Mittel","Niedrig"))&amp;" · "&amp;COUNTIFS($K$21:$K$40,J$11,$L$21:$L$40,$I6,$M$21:$M$40,"&gt;0")&amp;" / "&amp;(J$11*$I6)</x:f>
        <x:v>Niedrig · 0 / 5</x:v>
      </x:c>
      <x:c r="K6" s="11" t="str">
        <x:f>IF(K$11*$I6&gt;=$C$16,"Hoch",IF(K$11*$I6&gt;=$L$16,"Mittel","Niedrig"))&amp;" · "&amp;COUNTIFS($K$21:$K$40,K$11,$L$21:$L$40,$I6,$M$21:$M$40,"&gt;0")&amp;" / "&amp;(K$11*$I6)</x:f>
        <x:v>Mittel · 0 / 10</x:v>
      </x:c>
      <x:c r="L6" s="11" t="str">
        <x:f>IF(L$11*$I6&gt;=$C$16,"Hoch",IF(L$11*$I6&gt;=$L$16,"Mittel","Niedrig"))&amp;" · "&amp;COUNTIFS($K$21:$K$40,L$11,$L$21:$L$40,$I6,$M$21:$M$40,"&gt;0")&amp;" / "&amp;(L$11*$I6)</x:f>
        <x:v>Hoch · 0 / 15</x:v>
      </x:c>
      <x:c r="M6" s="11" t="str">
        <x:f>IF(M$11*$I6&gt;=$C$16,"Hoch",IF(M$11*$I6&gt;=$L$16,"Mittel","Niedrig"))&amp;" · "&amp;COUNTIFS($K$21:$K$40,M$11,$L$21:$L$40,$I6,$M$21:$M$40,"&gt;0")&amp;" / "&amp;(M$11*$I6)</x:f>
        <x:v>Hoch · 0 / 20</x:v>
      </x:c>
      <x:c r="N6" s="11" t="str">
        <x:f>IF(N$11*$I6&gt;=$C$16,"Hoch",IF(N$11*$I6&gt;=$L$16,"Mittel","Niedrig"))&amp;" · "&amp;COUNTIFS($K$21:$K$40,N$11,$L$21:$L$40,$I6,$M$21:$M$40,"&gt;0")&amp;" / "&amp;(N$11*$I6)</x:f>
        <x:v>Hoch · 0 / 25</x:v>
      </x:c>
      <x:c r="O6" s="2"/>
      <x:c r="P6" s="2"/>
    </x:row>
    <x:row r="7" ht="42" customHeight="1">
      <x:c r="A7" s="2" t="n">
        <x:v>4</x:v>
      </x:c>
      <x:c r="B7" s="11" t="str">
        <x:f>IF(B$11*$A7&gt;=$C$16,"Hoch",IF(B$11*$A7&gt;=$L$16,"Mittel","Niedrig"))&amp;" · "&amp;COUNTIFS($D$21:$D$40,B$11,$E$21:$E$40,$A7,$F$21:$F$40,"&gt;0")&amp;" / "&amp;(B$11*$A7)</x:f>
        <x:v>Niedrig · 0 / 4</x:v>
      </x:c>
      <x:c r="C7" s="11" t="str">
        <x:f>IF(C$11*$A7&gt;=$C$16,"Hoch",IF(C$11*$A7&gt;=$L$16,"Mittel","Niedrig"))&amp;" · "&amp;COUNTIFS($D$21:$D$40,C$11,$E$21:$E$40,$A7,$F$21:$F$40,"&gt;0")&amp;" / "&amp;(C$11*$A7)</x:f>
        <x:v>Mittel · 0 / 8</x:v>
      </x:c>
      <x:c r="D7" s="11" t="str">
        <x:f>IF(D$11*$A7&gt;=$C$16,"Hoch",IF(D$11*$A7&gt;=$L$16,"Mittel","Niedrig"))&amp;" · "&amp;COUNTIFS($D$21:$D$40,D$11,$E$21:$E$40,$A7,$F$21:$F$40,"&gt;0")&amp;" / "&amp;(D$11*$A7)</x:f>
        <x:v>Mittel · 0 / 12</x:v>
      </x:c>
      <x:c r="E7" s="11" t="str">
        <x:f>IF(E$11*$A7&gt;=$C$16,"Hoch",IF(E$11*$A7&gt;=$L$16,"Mittel","Niedrig"))&amp;" · "&amp;COUNTIFS($D$21:$D$40,E$11,$E$21:$E$40,$A7,$F$21:$F$40,"&gt;0")&amp;" / "&amp;(E$11*$A7)</x:f>
        <x:v>Hoch · 0 / 16</x:v>
      </x:c>
      <x:c r="F7" s="11" t="str">
        <x:f>IF(F$11*$A7&gt;=$C$16,"Hoch",IF(F$11*$A7&gt;=$L$16,"Mittel","Niedrig"))&amp;" · "&amp;COUNTIFS($D$21:$D$40,F$11,$E$21:$E$40,$A7,$F$21:$F$40,"&gt;0")&amp;" / "&amp;(F$11*$A7)</x:f>
        <x:v>Hoch · 0 / 20</x:v>
      </x:c>
      <x:c r="G7" s="2"/>
      <x:c r="H7" s="2"/>
      <x:c r="I7" s="2" t="n">
        <x:v>4</x:v>
      </x:c>
      <x:c r="J7" s="11" t="str">
        <x:f>IF(J$11*$I7&gt;=$C$16,"Hoch",IF(J$11*$I7&gt;=$L$16,"Mittel","Niedrig"))&amp;" · "&amp;COUNTIFS($K$21:$K$40,J$11,$L$21:$L$40,$I7,$M$21:$M$40,"&gt;0")&amp;" / "&amp;(J$11*$I7)</x:f>
        <x:v>Niedrig · 0 / 4</x:v>
      </x:c>
      <x:c r="K7" s="11" t="str">
        <x:f>IF(K$11*$I7&gt;=$C$16,"Hoch",IF(K$11*$I7&gt;=$L$16,"Mittel","Niedrig"))&amp;" · "&amp;COUNTIFS($K$21:$K$40,K$11,$L$21:$L$40,$I7,$M$21:$M$40,"&gt;0")&amp;" / "&amp;(K$11*$I7)</x:f>
        <x:v>Mittel · 0 / 8</x:v>
      </x:c>
      <x:c r="L7" s="11" t="str">
        <x:f>IF(L$11*$I7&gt;=$C$16,"Hoch",IF(L$11*$I7&gt;=$L$16,"Mittel","Niedrig"))&amp;" · "&amp;COUNTIFS($K$21:$K$40,L$11,$L$21:$L$40,$I7,$M$21:$M$40,"&gt;0")&amp;" / "&amp;(L$11*$I7)</x:f>
        <x:v>Mittel · 0 / 12</x:v>
      </x:c>
      <x:c r="M7" s="11" t="str">
        <x:f>IF(M$11*$I7&gt;=$C$16,"Hoch",IF(M$11*$I7&gt;=$L$16,"Mittel","Niedrig"))&amp;" · "&amp;COUNTIFS($K$21:$K$40,M$11,$L$21:$L$40,$I7,$M$21:$M$40,"&gt;0")&amp;" / "&amp;(M$11*$I7)</x:f>
        <x:v>Hoch · 0 / 16</x:v>
      </x:c>
      <x:c r="N7" s="11" t="str">
        <x:f>IF(N$11*$I7&gt;=$C$16,"Hoch",IF(N$11*$I7&gt;=$L$16,"Mittel","Niedrig"))&amp;" · "&amp;COUNTIFS($K$21:$K$40,N$11,$L$21:$L$40,$I7,$M$21:$M$40,"&gt;0")&amp;" / "&amp;(N$11*$I7)</x:f>
        <x:v>Hoch · 0 / 20</x:v>
      </x:c>
      <x:c r="O7" s="2"/>
      <x:c r="P7" s="2"/>
    </x:row>
    <x:row r="8" ht="42" customHeight="1">
      <x:c r="A8" s="2" t="n">
        <x:v>3</x:v>
      </x:c>
      <x:c r="B8" s="11" t="str">
        <x:f>IF(B$11*$A8&gt;=$C$16,"Hoch",IF(B$11*$A8&gt;=$L$16,"Mittel","Niedrig"))&amp;" · "&amp;COUNTIFS($D$21:$D$40,B$11,$E$21:$E$40,$A8,$F$21:$F$40,"&gt;0")&amp;" / "&amp;(B$11*$A8)</x:f>
        <x:v>Niedrig · 0 / 3</x:v>
      </x:c>
      <x:c r="C8" s="11" t="str">
        <x:f>IF(C$11*$A8&gt;=$C$16,"Hoch",IF(C$11*$A8&gt;=$L$16,"Mittel","Niedrig"))&amp;" · "&amp;COUNTIFS($D$21:$D$40,C$11,$E$21:$E$40,$A8,$F$21:$F$40,"&gt;0")&amp;" / "&amp;(C$11*$A8)</x:f>
        <x:v>Mittel · 0 / 6</x:v>
      </x:c>
      <x:c r="D8" s="11" t="str">
        <x:f>IF(D$11*$A8&gt;=$C$16,"Hoch",IF(D$11*$A8&gt;=$L$16,"Mittel","Niedrig"))&amp;" · "&amp;COUNTIFS($D$21:$D$40,D$11,$E$21:$E$40,$A8,$F$21:$F$40,"&gt;0")&amp;" / "&amp;(D$11*$A8)</x:f>
        <x:v>Mittel · 0 / 9</x:v>
      </x:c>
      <x:c r="E8" s="11" t="str">
        <x:f>IF(E$11*$A8&gt;=$C$16,"Hoch",IF(E$11*$A8&gt;=$L$16,"Mittel","Niedrig"))&amp;" · "&amp;COUNTIFS($D$21:$D$40,E$11,$E$21:$E$40,$A8,$F$21:$F$40,"&gt;0")&amp;" / "&amp;(E$11*$A8)</x:f>
        <x:v>Mittel · 0 / 12</x:v>
      </x:c>
      <x:c r="F8" s="11" t="str">
        <x:f>IF(F$11*$A8&gt;=$C$16,"Hoch",IF(F$11*$A8&gt;=$L$16,"Mittel","Niedrig"))&amp;" · "&amp;COUNTIFS($D$21:$D$40,F$11,$E$21:$E$40,$A8,$F$21:$F$40,"&gt;0")&amp;" / "&amp;(F$11*$A8)</x:f>
        <x:v>Hoch · 0 / 15</x:v>
      </x:c>
      <x:c r="G8" s="2"/>
      <x:c r="H8" s="2"/>
      <x:c r="I8" s="2" t="n">
        <x:v>3</x:v>
      </x:c>
      <x:c r="J8" s="11" t="str">
        <x:f>IF(J$11*$I8&gt;=$C$16,"Hoch",IF(J$11*$I8&gt;=$L$16,"Mittel","Niedrig"))&amp;" · "&amp;COUNTIFS($K$21:$K$40,J$11,$L$21:$L$40,$I8,$M$21:$M$40,"&gt;0")&amp;" / "&amp;(J$11*$I8)</x:f>
        <x:v>Niedrig · 0 / 3</x:v>
      </x:c>
      <x:c r="K8" s="11" t="str">
        <x:f>IF(K$11*$I8&gt;=$C$16,"Hoch",IF(K$11*$I8&gt;=$L$16,"Mittel","Niedrig"))&amp;" · "&amp;COUNTIFS($K$21:$K$40,K$11,$L$21:$L$40,$I8,$M$21:$M$40,"&gt;0")&amp;" / "&amp;(K$11*$I8)</x:f>
        <x:v>Mittel · 0 / 6</x:v>
      </x:c>
      <x:c r="L8" s="11" t="str">
        <x:f>IF(L$11*$I8&gt;=$C$16,"Hoch",IF(L$11*$I8&gt;=$L$16,"Mittel","Niedrig"))&amp;" · "&amp;COUNTIFS($K$21:$K$40,L$11,$L$21:$L$40,$I8,$M$21:$M$40,"&gt;0")&amp;" / "&amp;(L$11*$I8)</x:f>
        <x:v>Mittel · 0 / 9</x:v>
      </x:c>
      <x:c r="M8" s="11" t="str">
        <x:f>IF(M$11*$I8&gt;=$C$16,"Hoch",IF(M$11*$I8&gt;=$L$16,"Mittel","Niedrig"))&amp;" · "&amp;COUNTIFS($K$21:$K$40,M$11,$L$21:$L$40,$I8,$M$21:$M$40,"&gt;0")&amp;" / "&amp;(M$11*$I8)</x:f>
        <x:v>Mittel · 0 / 12</x:v>
      </x:c>
      <x:c r="N8" s="11" t="str">
        <x:f>IF(N$11*$I8&gt;=$C$16,"Hoch",IF(N$11*$I8&gt;=$L$16,"Mittel","Niedrig"))&amp;" · "&amp;COUNTIFS($K$21:$K$40,N$11,$L$21:$L$40,$I8,$M$21:$M$40,"&gt;0")&amp;" / "&amp;(N$11*$I8)</x:f>
        <x:v>Hoch · 0 / 15</x:v>
      </x:c>
      <x:c r="O8" s="2"/>
      <x:c r="P8" s="2"/>
    </x:row>
    <x:row r="9" ht="42" customHeight="1">
      <x:c r="A9" s="2" t="n">
        <x:v>2</x:v>
      </x:c>
      <x:c r="B9" s="11" t="str">
        <x:f>IF(B$11*$A9&gt;=$C$16,"Hoch",IF(B$11*$A9&gt;=$L$16,"Mittel","Niedrig"))&amp;" · "&amp;COUNTIFS($D$21:$D$40,B$11,$E$21:$E$40,$A9,$F$21:$F$40,"&gt;0")&amp;" / "&amp;(B$11*$A9)</x:f>
        <x:v>Niedrig · 0 / 2</x:v>
      </x:c>
      <x:c r="C9" s="11" t="str">
        <x:f>IF(C$11*$A9&gt;=$C$16,"Hoch",IF(C$11*$A9&gt;=$L$16,"Mittel","Niedrig"))&amp;" · "&amp;COUNTIFS($D$21:$D$40,C$11,$E$21:$E$40,$A9,$F$21:$F$40,"&gt;0")&amp;" / "&amp;(C$11*$A9)</x:f>
        <x:v>Niedrig · 0 / 4</x:v>
      </x:c>
      <x:c r="D9" s="11" t="str">
        <x:f>IF(D$11*$A9&gt;=$C$16,"Hoch",IF(D$11*$A9&gt;=$L$16,"Mittel","Niedrig"))&amp;" · "&amp;COUNTIFS($D$21:$D$40,D$11,$E$21:$E$40,$A9,$F$21:$F$40,"&gt;0")&amp;" / "&amp;(D$11*$A9)</x:f>
        <x:v>Mittel · 0 / 6</x:v>
      </x:c>
      <x:c r="E9" s="11" t="str">
        <x:f>IF(E$11*$A9&gt;=$C$16,"Hoch",IF(E$11*$A9&gt;=$L$16,"Mittel","Niedrig"))&amp;" · "&amp;COUNTIFS($D$21:$D$40,E$11,$E$21:$E$40,$A9,$F$21:$F$40,"&gt;0")&amp;" / "&amp;(E$11*$A9)</x:f>
        <x:v>Mittel · 0 / 8</x:v>
      </x:c>
      <x:c r="F9" s="11" t="str">
        <x:f>IF(F$11*$A9&gt;=$C$16,"Hoch",IF(F$11*$A9&gt;=$L$16,"Mittel","Niedrig"))&amp;" · "&amp;COUNTIFS($D$21:$D$40,F$11,$E$21:$E$40,$A9,$F$21:$F$40,"&gt;0")&amp;" / "&amp;(F$11*$A9)</x:f>
        <x:v>Mittel · 0 / 10</x:v>
      </x:c>
      <x:c r="G9" s="2"/>
      <x:c r="H9" s="2"/>
      <x:c r="I9" s="2" t="n">
        <x:v>2</x:v>
      </x:c>
      <x:c r="J9" s="11" t="str">
        <x:f>IF(J$11*$I9&gt;=$C$16,"Hoch",IF(J$11*$I9&gt;=$L$16,"Mittel","Niedrig"))&amp;" · "&amp;COUNTIFS($K$21:$K$40,J$11,$L$21:$L$40,$I9,$M$21:$M$40,"&gt;0")&amp;" / "&amp;(J$11*$I9)</x:f>
        <x:v>Niedrig · 0 / 2</x:v>
      </x:c>
      <x:c r="K9" s="11" t="str">
        <x:f>IF(K$11*$I9&gt;=$C$16,"Hoch",IF(K$11*$I9&gt;=$L$16,"Mittel","Niedrig"))&amp;" · "&amp;COUNTIFS($K$21:$K$40,K$11,$L$21:$L$40,$I9,$M$21:$M$40,"&gt;0")&amp;" / "&amp;(K$11*$I9)</x:f>
        <x:v>Niedrig · 0 / 4</x:v>
      </x:c>
      <x:c r="L9" s="11" t="str">
        <x:f>IF(L$11*$I9&gt;=$C$16,"Hoch",IF(L$11*$I9&gt;=$L$16,"Mittel","Niedrig"))&amp;" · "&amp;COUNTIFS($K$21:$K$40,L$11,$L$21:$L$40,$I9,$M$21:$M$40,"&gt;0")&amp;" / "&amp;(L$11*$I9)</x:f>
        <x:v>Mittel · 0 / 6</x:v>
      </x:c>
      <x:c r="M9" s="11" t="str">
        <x:f>IF(M$11*$I9&gt;=$C$16,"Hoch",IF(M$11*$I9&gt;=$L$16,"Mittel","Niedrig"))&amp;" · "&amp;COUNTIFS($K$21:$K$40,M$11,$L$21:$L$40,$I9,$M$21:$M$40,"&gt;0")&amp;" / "&amp;(M$11*$I9)</x:f>
        <x:v>Mittel · 0 / 8</x:v>
      </x:c>
      <x:c r="N9" s="11" t="str">
        <x:f>IF(N$11*$I9&gt;=$C$16,"Hoch",IF(N$11*$I9&gt;=$L$16,"Mittel","Niedrig"))&amp;" · "&amp;COUNTIFS($K$21:$K$40,N$11,$L$21:$L$40,$I9,$M$21:$M$40,"&gt;0")&amp;" / "&amp;(N$11*$I9)</x:f>
        <x:v>Mittel · 0 / 10</x:v>
      </x:c>
      <x:c r="O9" s="2"/>
      <x:c r="P9" s="2"/>
    </x:row>
    <x:row r="10" ht="42" customHeight="1">
      <x:c r="A10" s="2" t="n">
        <x:v>1</x:v>
      </x:c>
      <x:c r="B10" s="11" t="str">
        <x:f>IF(B$11*$A10&gt;=$C$16,"Hoch",IF(B$11*$A10&gt;=$L$16,"Mittel","Niedrig"))&amp;" · "&amp;COUNTIFS($D$21:$D$40,B$11,$E$21:$E$40,$A10,$F$21:$F$40,"&gt;0")&amp;" / "&amp;(B$11*$A10)</x:f>
        <x:v>Niedrig · 0 / 1</x:v>
      </x:c>
      <x:c r="C10" s="11" t="str">
        <x:f>IF(C$11*$A10&gt;=$C$16,"Hoch",IF(C$11*$A10&gt;=$L$16,"Mittel","Niedrig"))&amp;" · "&amp;COUNTIFS($D$21:$D$40,C$11,$E$21:$E$40,$A10,$F$21:$F$40,"&gt;0")&amp;" / "&amp;(C$11*$A10)</x:f>
        <x:v>Niedrig · 0 / 2</x:v>
      </x:c>
      <x:c r="D10" s="11" t="str">
        <x:f>IF(D$11*$A10&gt;=$C$16,"Hoch",IF(D$11*$A10&gt;=$L$16,"Mittel","Niedrig"))&amp;" · "&amp;COUNTIFS($D$21:$D$40,D$11,$E$21:$E$40,$A10,$F$21:$F$40,"&gt;0")&amp;" / "&amp;(D$11*$A10)</x:f>
        <x:v>Niedrig · 0 / 3</x:v>
      </x:c>
      <x:c r="E10" s="11" t="str">
        <x:f>IF(E$11*$A10&gt;=$C$16,"Hoch",IF(E$11*$A10&gt;=$L$16,"Mittel","Niedrig"))&amp;" · "&amp;COUNTIFS($D$21:$D$40,E$11,$E$21:$E$40,$A10,$F$21:$F$40,"&gt;0")&amp;" / "&amp;(E$11*$A10)</x:f>
        <x:v>Niedrig · 0 / 4</x:v>
      </x:c>
      <x:c r="F10" s="11" t="str">
        <x:f>IF(F$11*$A10&gt;=$C$16,"Hoch",IF(F$11*$A10&gt;=$L$16,"Mittel","Niedrig"))&amp;" · "&amp;COUNTIFS($D$21:$D$40,F$11,$E$21:$E$40,$A10,$F$21:$F$40,"&gt;0")&amp;" / "&amp;(F$11*$A10)</x:f>
        <x:v>Niedrig · 0 / 5</x:v>
      </x:c>
      <x:c r="G10" s="2"/>
      <x:c r="H10" s="2"/>
      <x:c r="I10" s="2" t="n">
        <x:v>1</x:v>
      </x:c>
      <x:c r="J10" s="11" t="str">
        <x:f>IF(J$11*$I10&gt;=$C$16,"Hoch",IF(J$11*$I10&gt;=$L$16,"Mittel","Niedrig"))&amp;" · "&amp;COUNTIFS($K$21:$K$40,J$11,$L$21:$L$40,$I10,$M$21:$M$40,"&gt;0")&amp;" / "&amp;(J$11*$I10)</x:f>
        <x:v>Niedrig · 0 / 1</x:v>
      </x:c>
      <x:c r="K10" s="11" t="str">
        <x:f>IF(K$11*$I10&gt;=$C$16,"Hoch",IF(K$11*$I10&gt;=$L$16,"Mittel","Niedrig"))&amp;" · "&amp;COUNTIFS($K$21:$K$40,K$11,$L$21:$L$40,$I10,$M$21:$M$40,"&gt;0")&amp;" / "&amp;(K$11*$I10)</x:f>
        <x:v>Niedrig · 0 / 2</x:v>
      </x:c>
      <x:c r="L10" s="11" t="str">
        <x:f>IF(L$11*$I10&gt;=$C$16,"Hoch",IF(L$11*$I10&gt;=$L$16,"Mittel","Niedrig"))&amp;" · "&amp;COUNTIFS($K$21:$K$40,L$11,$L$21:$L$40,$I10,$M$21:$M$40,"&gt;0")&amp;" / "&amp;(L$11*$I10)</x:f>
        <x:v>Niedrig · 0 / 3</x:v>
      </x:c>
      <x:c r="M10" s="11" t="str">
        <x:f>IF(M$11*$I10&gt;=$C$16,"Hoch",IF(M$11*$I10&gt;=$L$16,"Mittel","Niedrig"))&amp;" · "&amp;COUNTIFS($K$21:$K$40,M$11,$L$21:$L$40,$I10,$M$21:$M$40,"&gt;0")&amp;" / "&amp;(M$11*$I10)</x:f>
        <x:v>Niedrig · 0 / 4</x:v>
      </x:c>
      <x:c r="N10" s="11" t="str">
        <x:f>IF(N$11*$I10&gt;=$C$16,"Hoch",IF(N$11*$I10&gt;=$L$16,"Mittel","Niedrig"))&amp;" · "&amp;COUNTIFS($K$21:$K$40,N$11,$L$21:$L$40,$I10,$M$21:$M$40,"&gt;0")&amp;" / "&amp;(N$11*$I10)</x:f>
        <x:v>Niedrig · 0 / 5</x:v>
      </x:c>
      <x:c r="O10" s="2"/>
      <x:c r="P10" s="2"/>
    </x:row>
    <x:row r="11" ht="26" customHeight="1">
      <x:c r="A11" s="2"/>
      <x:c r="B11" s="2" t="n">
        <x:v>1</x:v>
      </x:c>
      <x:c r="C11" s="2" t="n">
        <x:v>2</x:v>
      </x:c>
      <x:c r="D11" s="2" t="n">
        <x:v>3</x:v>
      </x:c>
      <x:c r="E11" s="2" t="n">
        <x:v>4</x:v>
      </x:c>
      <x:c r="F11" s="2" t="n">
        <x:v>5</x:v>
      </x:c>
      <x:c r="G11" s="2"/>
      <x:c r="H11" s="2"/>
      <x:c r="I11" s="2"/>
      <x:c r="J11" s="2" t="n">
        <x:v>1</x:v>
      </x:c>
      <x:c r="K11" s="2" t="n">
        <x:v>2</x:v>
      </x:c>
      <x:c r="L11" s="2" t="n">
        <x:v>3</x:v>
      </x:c>
      <x:c r="M11" s="2" t="n">
        <x:v>4</x:v>
      </x:c>
      <x:c r="N11" s="2" t="n">
        <x:v>5</x:v>
      </x:c>
      <x:c r="O11" s="2"/>
      <x:c r="P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6" customHeight="1">
      <x:c r="A13" s="2" t="str">
        <x:v>Achsen: links Auswirkung, unten Wahrscheinlichkeit. Zelle: Kategorie · Anzahl / Risikowert.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6" customHeight="1">
      <x:c r="A15" s="2" t="str">
        <x:v>Ausgefüllte Risikozeilen</x:v>
      </x:c>
      <x:c r="B15" s="2"/>
      <x:c r="C15" s="2" t="n">
        <x:f>COUNTA(A21:A40)</x:f>
        <x:v>0</x:v>
      </x:c>
      <x:c r="D15" s="2"/>
      <x:c r="E15" s="2"/>
      <x:c r="F15" s="2"/>
      <x:c r="G15" s="2"/>
      <x:c r="H15" s="2"/>
      <x:c r="I15" s="2" t="str">
        <x:v>Offene Ausgangsbewertungen</x:v>
      </x:c>
      <x:c r="J15" s="2"/>
      <x:c r="K15" s="2"/>
      <x:c r="L15" s="2" t="n">
        <x:f>COUNTIFS(G21:G40,"Bewertung fehlt")+COUNTIFS(G21:G40,"Eingaben prüfen")</x:f>
        <x:v>0</x:v>
      </x:c>
      <x:c r="M15" s="2"/>
      <x:c r="N15" s="2"/>
      <x:c r="O15" s="2"/>
      <x:c r="P15" s="2"/>
    </x:row>
    <x:row r="16" ht="26" customHeight="1">
      <x:c r="A16" s="2" t="str">
        <x:v>Hoch ab</x:v>
      </x:c>
      <x:c r="B16" s="2"/>
      <x:c r="C16" s="2" t="n">
        <x:f>'Anleitung'!C22</x:f>
        <x:v>15</x:v>
      </x:c>
      <x:c r="D16" s="2"/>
      <x:c r="E16" s="2"/>
      <x:c r="F16" s="2"/>
      <x:c r="G16" s="2"/>
      <x:c r="H16" s="2"/>
      <x:c r="I16" s="2" t="str">
        <x:v>Mittel ab</x:v>
      </x:c>
      <x:c r="J16" s="2"/>
      <x:c r="K16" s="2"/>
      <x:c r="L16" s="2" t="n">
        <x:f>'Anleitung'!C23</x:f>
        <x:v>6</x:v>
      </x:c>
      <x:c r="M16" s="2"/>
      <x:c r="N16" s="2"/>
      <x:c r="O16" s="2"/>
      <x:c r="P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6" customHeight="1">
      <x:c r="A18" s="2" t="str">
        <x:v>Gelbe Felder bearbeiten. Restrisiko erscheint erst bei Status Umgesetzt.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46" customHeight="1">
      <x:c r="A20" s="7" t="str">
        <x:v>ID</x:v>
      </x:c>
      <x:c r="B20" s="7" t="str">
        <x:v>Risikoszenario</x:v>
      </x:c>
      <x:c r="C20" s="7" t="str">
        <x:v>Zuständig</x:v>
      </x:c>
      <x:c r="D20" s="7" t="str">
        <x:v>Wahrsch. 1–5</x:v>
      </x:c>
      <x:c r="E20" s="7" t="str">
        <x:v>Auswirk. 1–5</x:v>
      </x:c>
      <x:c r="F20" s="7" t="str">
        <x:v>Risikowert</x:v>
      </x:c>
      <x:c r="G20" s="7" t="str">
        <x:v>Kategorie</x:v>
      </x:c>
      <x:c r="H20" s="7" t="str">
        <x:v>Maßnahme</x:v>
      </x:c>
      <x:c r="I20" s="7" t="str">
        <x:v>Frist</x:v>
      </x:c>
      <x:c r="J20" s="7" t="str">
        <x:v>Status</x:v>
      </x:c>
      <x:c r="K20" s="7" t="str">
        <x:v>Rest-Wahrsch.</x:v>
      </x:c>
      <x:c r="L20" s="7" t="str">
        <x:v>Rest-Auswirk.</x:v>
      </x:c>
      <x:c r="M20" s="7" t="str">
        <x:v>Rest-Wert</x:v>
      </x:c>
      <x:c r="N20" s="7" t="str">
        <x:v>Rest-Kategorie</x:v>
      </x:c>
      <x:c r="O20" s="7" t="str">
        <x:v>Nächste Prüfung</x:v>
      </x:c>
      <x:c r="P20" s="7" t="str">
        <x:v>Kontrollen / Bewertungsgrundlage</x:v>
      </x:c>
    </x:row>
    <x:row r="21" ht="62" customHeight="1">
      <x:c r="A21" s="9"/>
      <x:c r="B21" s="13"/>
      <x:c r="C21" s="9"/>
      <x:c r="D21" s="9"/>
      <x:c r="E21" s="9"/>
      <x:c r="F21" s="2" t="str">
        <x:f>IF(A21="","",IF(AND(ISNUMBER(D21),ISNUMBER(E21),D21&gt;=1,D21&lt;=5,E21&gt;=1,E21&lt;=5,D21=INT(D21),E21=INT(E21)),D21*E21,""))</x:f>
      </x:c>
      <x:c r="G21" s="2" t="str">
        <x:f>IF(A21="","",IF(NOT(AND(ISNUMBER('Anleitung'!C22),ISNUMBER('Anleitung'!C23),'Anleitung'!C22&gt;'Anleitung'!C23,'Anleitung'!C22&lt;=25,'Anleitung'!C23&gt;=1)),"Eingaben prüfen",IF(F21="","Bewertung fehlt",IF(F21&gt;='Anleitung'!$C$22,"Hoch",IF(F21&gt;='Anleitung'!$C$23,"Mittel","Niedrig")))))</x:f>
      </x:c>
      <x:c r="H21" s="13"/>
      <x:c r="I21" s="12"/>
      <x:c r="J21" s="9"/>
      <x:c r="K21" s="9"/>
      <x:c r="L21" s="9"/>
      <x:c r="M21" s="2" t="str">
        <x:f>IF(OR(A21="",J21&lt;&gt;"Umgesetzt"),"",IF(AND(ISNUMBER(K21),ISNUMBER(L21),K21&gt;=1,K21&lt;=5,L21&gt;=1,L21&lt;=5,K21=INT(K21),L21=INT(L21)),K21*L21,""))</x:f>
      </x:c>
      <x:c r="N21" s="2" t="str">
        <x:f>IF(A21="","",IF(NOT(AND(ISNUMBER('Anleitung'!C22),ISNUMBER('Anleitung'!C23),'Anleitung'!C22&gt;'Anleitung'!C23,'Anleitung'!C22&lt;=25,'Anleitung'!C23&gt;=1)),"Eingaben prüfen",IF(J21&lt;&gt;"Umgesetzt","Umsetzung offen",IF(M21="","Bewertung fehlt",IF(M21&gt;='Anleitung'!$C$22,"Hoch",IF(M21&gt;='Anleitung'!$C$23,"Mittel","Niedrig"))))))</x:f>
      </x:c>
      <x:c r="O21" s="12"/>
      <x:c r="P21" s="13"/>
    </x:row>
    <x:row r="22" ht="62" customHeight="1">
      <x:c r="A22" s="9"/>
      <x:c r="B22" s="13"/>
      <x:c r="C22" s="9"/>
      <x:c r="D22" s="9"/>
      <x:c r="E22" s="9"/>
      <x:c r="F22" s="2" t="str">
        <x:f>IF(A22="","",IF(AND(ISNUMBER(D22),ISNUMBER(E22),D22&gt;=1,D22&lt;=5,E22&gt;=1,E22&lt;=5,D22=INT(D22),E22=INT(E22)),D22*E22,""))</x:f>
      </x:c>
      <x:c r="G22" s="2" t="str">
        <x:f>IF(A22="","",IF(NOT(AND(ISNUMBER('Anleitung'!C22),ISNUMBER('Anleitung'!C23),'Anleitung'!C22&gt;'Anleitung'!C23,'Anleitung'!C22&lt;=25,'Anleitung'!C23&gt;=1)),"Eingaben prüfen",IF(F22="","Bewertung fehlt",IF(F22&gt;='Anleitung'!$C$22,"Hoch",IF(F22&gt;='Anleitung'!$C$23,"Mittel","Niedrig")))))</x:f>
      </x:c>
      <x:c r="H22" s="13"/>
      <x:c r="I22" s="12"/>
      <x:c r="J22" s="9"/>
      <x:c r="K22" s="9"/>
      <x:c r="L22" s="9"/>
      <x:c r="M22" s="2" t="str">
        <x:f>IF(OR(A22="",J22&lt;&gt;"Umgesetzt"),"",IF(AND(ISNUMBER(K22),ISNUMBER(L22),K22&gt;=1,K22&lt;=5,L22&gt;=1,L22&lt;=5,K22=INT(K22),L22=INT(L22)),K22*L22,""))</x:f>
      </x:c>
      <x:c r="N22" s="2" t="str">
        <x:f>IF(A22="","",IF(NOT(AND(ISNUMBER('Anleitung'!C22),ISNUMBER('Anleitung'!C23),'Anleitung'!C22&gt;'Anleitung'!C23,'Anleitung'!C22&lt;=25,'Anleitung'!C23&gt;=1)),"Eingaben prüfen",IF(J22&lt;&gt;"Umgesetzt","Umsetzung offen",IF(M22="","Bewertung fehlt",IF(M22&gt;='Anleitung'!$C$22,"Hoch",IF(M22&gt;='Anleitung'!$C$23,"Mittel","Niedrig"))))))</x:f>
      </x:c>
      <x:c r="O22" s="12"/>
      <x:c r="P22" s="13"/>
    </x:row>
    <x:row r="23" ht="62" customHeight="1">
      <x:c r="A23" s="9"/>
      <x:c r="B23" s="13"/>
      <x:c r="C23" s="9"/>
      <x:c r="D23" s="9"/>
      <x:c r="E23" s="9"/>
      <x:c r="F23" s="2" t="str">
        <x:f>IF(A23="","",IF(AND(ISNUMBER(D23),ISNUMBER(E23),D23&gt;=1,D23&lt;=5,E23&gt;=1,E23&lt;=5,D23=INT(D23),E23=INT(E23)),D23*E23,""))</x:f>
      </x:c>
      <x:c r="G23" s="2" t="str">
        <x:f>IF(A23="","",IF(NOT(AND(ISNUMBER('Anleitung'!C22),ISNUMBER('Anleitung'!C23),'Anleitung'!C22&gt;'Anleitung'!C23,'Anleitung'!C22&lt;=25,'Anleitung'!C23&gt;=1)),"Eingaben prüfen",IF(F23="","Bewertung fehlt",IF(F23&gt;='Anleitung'!$C$22,"Hoch",IF(F23&gt;='Anleitung'!$C$23,"Mittel","Niedrig")))))</x:f>
      </x:c>
      <x:c r="H23" s="13"/>
      <x:c r="I23" s="12"/>
      <x:c r="J23" s="9"/>
      <x:c r="K23" s="9"/>
      <x:c r="L23" s="9"/>
      <x:c r="M23" s="2" t="str">
        <x:f>IF(OR(A23="",J23&lt;&gt;"Umgesetzt"),"",IF(AND(ISNUMBER(K23),ISNUMBER(L23),K23&gt;=1,K23&lt;=5,L23&gt;=1,L23&lt;=5,K23=INT(K23),L23=INT(L23)),K23*L23,""))</x:f>
      </x:c>
      <x:c r="N23" s="2" t="str">
        <x:f>IF(A23="","",IF(NOT(AND(ISNUMBER('Anleitung'!C22),ISNUMBER('Anleitung'!C23),'Anleitung'!C22&gt;'Anleitung'!C23,'Anleitung'!C22&lt;=25,'Anleitung'!C23&gt;=1)),"Eingaben prüfen",IF(J23&lt;&gt;"Umgesetzt","Umsetzung offen",IF(M23="","Bewertung fehlt",IF(M23&gt;='Anleitung'!$C$22,"Hoch",IF(M23&gt;='Anleitung'!$C$23,"Mittel","Niedrig"))))))</x:f>
      </x:c>
      <x:c r="O23" s="12"/>
      <x:c r="P23" s="13"/>
    </x:row>
    <x:row r="24" ht="62" customHeight="1">
      <x:c r="A24" s="9"/>
      <x:c r="B24" s="13"/>
      <x:c r="C24" s="9"/>
      <x:c r="D24" s="9"/>
      <x:c r="E24" s="9"/>
      <x:c r="F24" s="2" t="str">
        <x:f>IF(A24="","",IF(AND(ISNUMBER(D24),ISNUMBER(E24),D24&gt;=1,D24&lt;=5,E24&gt;=1,E24&lt;=5,D24=INT(D24),E24=INT(E24)),D24*E24,""))</x:f>
      </x:c>
      <x:c r="G24" s="2" t="str">
        <x:f>IF(A24="","",IF(NOT(AND(ISNUMBER('Anleitung'!C22),ISNUMBER('Anleitung'!C23),'Anleitung'!C22&gt;'Anleitung'!C23,'Anleitung'!C22&lt;=25,'Anleitung'!C23&gt;=1)),"Eingaben prüfen",IF(F24="","Bewertung fehlt",IF(F24&gt;='Anleitung'!$C$22,"Hoch",IF(F24&gt;='Anleitung'!$C$23,"Mittel","Niedrig")))))</x:f>
      </x:c>
      <x:c r="H24" s="13"/>
      <x:c r="I24" s="12"/>
      <x:c r="J24" s="9"/>
      <x:c r="K24" s="9"/>
      <x:c r="L24" s="9"/>
      <x:c r="M24" s="2" t="str">
        <x:f>IF(OR(A24="",J24&lt;&gt;"Umgesetzt"),"",IF(AND(ISNUMBER(K24),ISNUMBER(L24),K24&gt;=1,K24&lt;=5,L24&gt;=1,L24&lt;=5,K24=INT(K24),L24=INT(L24)),K24*L24,""))</x:f>
      </x:c>
      <x:c r="N24" s="2" t="str">
        <x:f>IF(A24="","",IF(NOT(AND(ISNUMBER('Anleitung'!C22),ISNUMBER('Anleitung'!C23),'Anleitung'!C22&gt;'Anleitung'!C23,'Anleitung'!C22&lt;=25,'Anleitung'!C23&gt;=1)),"Eingaben prüfen",IF(J24&lt;&gt;"Umgesetzt","Umsetzung offen",IF(M24="","Bewertung fehlt",IF(M24&gt;='Anleitung'!$C$22,"Hoch",IF(M24&gt;='Anleitung'!$C$23,"Mittel","Niedrig"))))))</x:f>
      </x:c>
      <x:c r="O24" s="12"/>
      <x:c r="P24" s="13"/>
    </x:row>
    <x:row r="25" ht="62" customHeight="1">
      <x:c r="A25" s="9"/>
      <x:c r="B25" s="13"/>
      <x:c r="C25" s="9"/>
      <x:c r="D25" s="9"/>
      <x:c r="E25" s="9"/>
      <x:c r="F25" s="2" t="str">
        <x:f>IF(A25="","",IF(AND(ISNUMBER(D25),ISNUMBER(E25),D25&gt;=1,D25&lt;=5,E25&gt;=1,E25&lt;=5,D25=INT(D25),E25=INT(E25)),D25*E25,""))</x:f>
      </x:c>
      <x:c r="G25" s="2" t="str">
        <x:f>IF(A25="","",IF(NOT(AND(ISNUMBER('Anleitung'!C22),ISNUMBER('Anleitung'!C23),'Anleitung'!C22&gt;'Anleitung'!C23,'Anleitung'!C22&lt;=25,'Anleitung'!C23&gt;=1)),"Eingaben prüfen",IF(F25="","Bewertung fehlt",IF(F25&gt;='Anleitung'!$C$22,"Hoch",IF(F25&gt;='Anleitung'!$C$23,"Mittel","Niedrig")))))</x:f>
      </x:c>
      <x:c r="H25" s="13"/>
      <x:c r="I25" s="12"/>
      <x:c r="J25" s="9"/>
      <x:c r="K25" s="9"/>
      <x:c r="L25" s="9"/>
      <x:c r="M25" s="2" t="str">
        <x:f>IF(OR(A25="",J25&lt;&gt;"Umgesetzt"),"",IF(AND(ISNUMBER(K25),ISNUMBER(L25),K25&gt;=1,K25&lt;=5,L25&gt;=1,L25&lt;=5,K25=INT(K25),L25=INT(L25)),K25*L25,""))</x:f>
      </x:c>
      <x:c r="N25" s="2" t="str">
        <x:f>IF(A25="","",IF(NOT(AND(ISNUMBER('Anleitung'!C22),ISNUMBER('Anleitung'!C23),'Anleitung'!C22&gt;'Anleitung'!C23,'Anleitung'!C22&lt;=25,'Anleitung'!C23&gt;=1)),"Eingaben prüfen",IF(J25&lt;&gt;"Umgesetzt","Umsetzung offen",IF(M25="","Bewertung fehlt",IF(M25&gt;='Anleitung'!$C$22,"Hoch",IF(M25&gt;='Anleitung'!$C$23,"Mittel","Niedrig"))))))</x:f>
      </x:c>
      <x:c r="O25" s="12"/>
      <x:c r="P25" s="13"/>
    </x:row>
    <x:row r="26" ht="62" customHeight="1">
      <x:c r="A26" s="9"/>
      <x:c r="B26" s="13"/>
      <x:c r="C26" s="9"/>
      <x:c r="D26" s="9"/>
      <x:c r="E26" s="9"/>
      <x:c r="F26" s="2" t="str">
        <x:f>IF(A26="","",IF(AND(ISNUMBER(D26),ISNUMBER(E26),D26&gt;=1,D26&lt;=5,E26&gt;=1,E26&lt;=5,D26=INT(D26),E26=INT(E26)),D26*E26,""))</x:f>
      </x:c>
      <x:c r="G26" s="2" t="str">
        <x:f>IF(A26="","",IF(NOT(AND(ISNUMBER('Anleitung'!C22),ISNUMBER('Anleitung'!C23),'Anleitung'!C22&gt;'Anleitung'!C23,'Anleitung'!C22&lt;=25,'Anleitung'!C23&gt;=1)),"Eingaben prüfen",IF(F26="","Bewertung fehlt",IF(F26&gt;='Anleitung'!$C$22,"Hoch",IF(F26&gt;='Anleitung'!$C$23,"Mittel","Niedrig")))))</x:f>
      </x:c>
      <x:c r="H26" s="13"/>
      <x:c r="I26" s="12"/>
      <x:c r="J26" s="9"/>
      <x:c r="K26" s="9"/>
      <x:c r="L26" s="9"/>
      <x:c r="M26" s="2" t="str">
        <x:f>IF(OR(A26="",J26&lt;&gt;"Umgesetzt"),"",IF(AND(ISNUMBER(K26),ISNUMBER(L26),K26&gt;=1,K26&lt;=5,L26&gt;=1,L26&lt;=5,K26=INT(K26),L26=INT(L26)),K26*L26,""))</x:f>
      </x:c>
      <x:c r="N26" s="2" t="str">
        <x:f>IF(A26="","",IF(NOT(AND(ISNUMBER('Anleitung'!C22),ISNUMBER('Anleitung'!C23),'Anleitung'!C22&gt;'Anleitung'!C23,'Anleitung'!C22&lt;=25,'Anleitung'!C23&gt;=1)),"Eingaben prüfen",IF(J26&lt;&gt;"Umgesetzt","Umsetzung offen",IF(M26="","Bewertung fehlt",IF(M26&gt;='Anleitung'!$C$22,"Hoch",IF(M26&gt;='Anleitung'!$C$23,"Mittel","Niedrig"))))))</x:f>
      </x:c>
      <x:c r="O26" s="12"/>
      <x:c r="P26" s="13"/>
    </x:row>
    <x:row r="27" ht="62" customHeight="1">
      <x:c r="A27" s="9"/>
      <x:c r="B27" s="13"/>
      <x:c r="C27" s="9"/>
      <x:c r="D27" s="9"/>
      <x:c r="E27" s="9"/>
      <x:c r="F27" s="2" t="str">
        <x:f>IF(A27="","",IF(AND(ISNUMBER(D27),ISNUMBER(E27),D27&gt;=1,D27&lt;=5,E27&gt;=1,E27&lt;=5,D27=INT(D27),E27=INT(E27)),D27*E27,""))</x:f>
      </x:c>
      <x:c r="G27" s="2" t="str">
        <x:f>IF(A27="","",IF(NOT(AND(ISNUMBER('Anleitung'!C22),ISNUMBER('Anleitung'!C23),'Anleitung'!C22&gt;'Anleitung'!C23,'Anleitung'!C22&lt;=25,'Anleitung'!C23&gt;=1)),"Eingaben prüfen",IF(F27="","Bewertung fehlt",IF(F27&gt;='Anleitung'!$C$22,"Hoch",IF(F27&gt;='Anleitung'!$C$23,"Mittel","Niedrig")))))</x:f>
      </x:c>
      <x:c r="H27" s="13"/>
      <x:c r="I27" s="12"/>
      <x:c r="J27" s="9"/>
      <x:c r="K27" s="9"/>
      <x:c r="L27" s="9"/>
      <x:c r="M27" s="2" t="str">
        <x:f>IF(OR(A27="",J27&lt;&gt;"Umgesetzt"),"",IF(AND(ISNUMBER(K27),ISNUMBER(L27),K27&gt;=1,K27&lt;=5,L27&gt;=1,L27&lt;=5,K27=INT(K27),L27=INT(L27)),K27*L27,""))</x:f>
      </x:c>
      <x:c r="N27" s="2" t="str">
        <x:f>IF(A27="","",IF(NOT(AND(ISNUMBER('Anleitung'!C22),ISNUMBER('Anleitung'!C23),'Anleitung'!C22&gt;'Anleitung'!C23,'Anleitung'!C22&lt;=25,'Anleitung'!C23&gt;=1)),"Eingaben prüfen",IF(J27&lt;&gt;"Umgesetzt","Umsetzung offen",IF(M27="","Bewertung fehlt",IF(M27&gt;='Anleitung'!$C$22,"Hoch",IF(M27&gt;='Anleitung'!$C$23,"Mittel","Niedrig"))))))</x:f>
      </x:c>
      <x:c r="O27" s="12"/>
      <x:c r="P27" s="13"/>
    </x:row>
    <x:row r="28" ht="62" customHeight="1">
      <x:c r="A28" s="9"/>
      <x:c r="B28" s="13"/>
      <x:c r="C28" s="9"/>
      <x:c r="D28" s="9"/>
      <x:c r="E28" s="9"/>
      <x:c r="F28" s="2" t="str">
        <x:f>IF(A28="","",IF(AND(ISNUMBER(D28),ISNUMBER(E28),D28&gt;=1,D28&lt;=5,E28&gt;=1,E28&lt;=5,D28=INT(D28),E28=INT(E28)),D28*E28,""))</x:f>
      </x:c>
      <x:c r="G28" s="2" t="str">
        <x:f>IF(A28="","",IF(NOT(AND(ISNUMBER('Anleitung'!C22),ISNUMBER('Anleitung'!C23),'Anleitung'!C22&gt;'Anleitung'!C23,'Anleitung'!C22&lt;=25,'Anleitung'!C23&gt;=1)),"Eingaben prüfen",IF(F28="","Bewertung fehlt",IF(F28&gt;='Anleitung'!$C$22,"Hoch",IF(F28&gt;='Anleitung'!$C$23,"Mittel","Niedrig")))))</x:f>
      </x:c>
      <x:c r="H28" s="13"/>
      <x:c r="I28" s="12"/>
      <x:c r="J28" s="9"/>
      <x:c r="K28" s="9"/>
      <x:c r="L28" s="9"/>
      <x:c r="M28" s="2" t="str">
        <x:f>IF(OR(A28="",J28&lt;&gt;"Umgesetzt"),"",IF(AND(ISNUMBER(K28),ISNUMBER(L28),K28&gt;=1,K28&lt;=5,L28&gt;=1,L28&lt;=5,K28=INT(K28),L28=INT(L28)),K28*L28,""))</x:f>
      </x:c>
      <x:c r="N28" s="2" t="str">
        <x:f>IF(A28="","",IF(NOT(AND(ISNUMBER('Anleitung'!C22),ISNUMBER('Anleitung'!C23),'Anleitung'!C22&gt;'Anleitung'!C23,'Anleitung'!C22&lt;=25,'Anleitung'!C23&gt;=1)),"Eingaben prüfen",IF(J28&lt;&gt;"Umgesetzt","Umsetzung offen",IF(M28="","Bewertung fehlt",IF(M28&gt;='Anleitung'!$C$22,"Hoch",IF(M28&gt;='Anleitung'!$C$23,"Mittel","Niedrig"))))))</x:f>
      </x:c>
      <x:c r="O28" s="12"/>
      <x:c r="P28" s="13"/>
    </x:row>
    <x:row r="29" ht="62" customHeight="1">
      <x:c r="A29" s="9"/>
      <x:c r="B29" s="13"/>
      <x:c r="C29" s="9"/>
      <x:c r="D29" s="9"/>
      <x:c r="E29" s="9"/>
      <x:c r="F29" s="2" t="str">
        <x:f>IF(A29="","",IF(AND(ISNUMBER(D29),ISNUMBER(E29),D29&gt;=1,D29&lt;=5,E29&gt;=1,E29&lt;=5,D29=INT(D29),E29=INT(E29)),D29*E29,""))</x:f>
      </x:c>
      <x:c r="G29" s="2" t="str">
        <x:f>IF(A29="","",IF(NOT(AND(ISNUMBER('Anleitung'!C22),ISNUMBER('Anleitung'!C23),'Anleitung'!C22&gt;'Anleitung'!C23,'Anleitung'!C22&lt;=25,'Anleitung'!C23&gt;=1)),"Eingaben prüfen",IF(F29="","Bewertung fehlt",IF(F29&gt;='Anleitung'!$C$22,"Hoch",IF(F29&gt;='Anleitung'!$C$23,"Mittel","Niedrig")))))</x:f>
      </x:c>
      <x:c r="H29" s="13"/>
      <x:c r="I29" s="12"/>
      <x:c r="J29" s="9"/>
      <x:c r="K29" s="9"/>
      <x:c r="L29" s="9"/>
      <x:c r="M29" s="2" t="str">
        <x:f>IF(OR(A29="",J29&lt;&gt;"Umgesetzt"),"",IF(AND(ISNUMBER(K29),ISNUMBER(L29),K29&gt;=1,K29&lt;=5,L29&gt;=1,L29&lt;=5,K29=INT(K29),L29=INT(L29)),K29*L29,""))</x:f>
      </x:c>
      <x:c r="N29" s="2" t="str">
        <x:f>IF(A29="","",IF(NOT(AND(ISNUMBER('Anleitung'!C22),ISNUMBER('Anleitung'!C23),'Anleitung'!C22&gt;'Anleitung'!C23,'Anleitung'!C22&lt;=25,'Anleitung'!C23&gt;=1)),"Eingaben prüfen",IF(J29&lt;&gt;"Umgesetzt","Umsetzung offen",IF(M29="","Bewertung fehlt",IF(M29&gt;='Anleitung'!$C$22,"Hoch",IF(M29&gt;='Anleitung'!$C$23,"Mittel","Niedrig"))))))</x:f>
      </x:c>
      <x:c r="O29" s="12"/>
      <x:c r="P29" s="13"/>
    </x:row>
    <x:row r="30" ht="62" customHeight="1">
      <x:c r="A30" s="9"/>
      <x:c r="B30" s="13"/>
      <x:c r="C30" s="9"/>
      <x:c r="D30" s="9"/>
      <x:c r="E30" s="9"/>
      <x:c r="F30" s="2" t="str">
        <x:f>IF(A30="","",IF(AND(ISNUMBER(D30),ISNUMBER(E30),D30&gt;=1,D30&lt;=5,E30&gt;=1,E30&lt;=5,D30=INT(D30),E30=INT(E30)),D30*E30,""))</x:f>
      </x:c>
      <x:c r="G30" s="2" t="str">
        <x:f>IF(A30="","",IF(NOT(AND(ISNUMBER('Anleitung'!C22),ISNUMBER('Anleitung'!C23),'Anleitung'!C22&gt;'Anleitung'!C23,'Anleitung'!C22&lt;=25,'Anleitung'!C23&gt;=1)),"Eingaben prüfen",IF(F30="","Bewertung fehlt",IF(F30&gt;='Anleitung'!$C$22,"Hoch",IF(F30&gt;='Anleitung'!$C$23,"Mittel","Niedrig")))))</x:f>
      </x:c>
      <x:c r="H30" s="13"/>
      <x:c r="I30" s="12"/>
      <x:c r="J30" s="9"/>
      <x:c r="K30" s="9"/>
      <x:c r="L30" s="9"/>
      <x:c r="M30" s="2" t="str">
        <x:f>IF(OR(A30="",J30&lt;&gt;"Umgesetzt"),"",IF(AND(ISNUMBER(K30),ISNUMBER(L30),K30&gt;=1,K30&lt;=5,L30&gt;=1,L30&lt;=5,K30=INT(K30),L30=INT(L30)),K30*L30,""))</x:f>
      </x:c>
      <x:c r="N30" s="2" t="str">
        <x:f>IF(A30="","",IF(NOT(AND(ISNUMBER('Anleitung'!C22),ISNUMBER('Anleitung'!C23),'Anleitung'!C22&gt;'Anleitung'!C23,'Anleitung'!C22&lt;=25,'Anleitung'!C23&gt;=1)),"Eingaben prüfen",IF(J30&lt;&gt;"Umgesetzt","Umsetzung offen",IF(M30="","Bewertung fehlt",IF(M30&gt;='Anleitung'!$C$22,"Hoch",IF(M30&gt;='Anleitung'!$C$23,"Mittel","Niedrig"))))))</x:f>
      </x:c>
      <x:c r="O30" s="12"/>
      <x:c r="P30" s="13"/>
    </x:row>
    <x:row r="31" ht="62" customHeight="1">
      <x:c r="A31" s="9"/>
      <x:c r="B31" s="13"/>
      <x:c r="C31" s="9"/>
      <x:c r="D31" s="9"/>
      <x:c r="E31" s="9"/>
      <x:c r="F31" s="2" t="str">
        <x:f>IF(A31="","",IF(AND(ISNUMBER(D31),ISNUMBER(E31),D31&gt;=1,D31&lt;=5,E31&gt;=1,E31&lt;=5,D31=INT(D31),E31=INT(E31)),D31*E31,""))</x:f>
      </x:c>
      <x:c r="G31" s="2" t="str">
        <x:f>IF(A31="","",IF(NOT(AND(ISNUMBER('Anleitung'!C22),ISNUMBER('Anleitung'!C23),'Anleitung'!C22&gt;'Anleitung'!C23,'Anleitung'!C22&lt;=25,'Anleitung'!C23&gt;=1)),"Eingaben prüfen",IF(F31="","Bewertung fehlt",IF(F31&gt;='Anleitung'!$C$22,"Hoch",IF(F31&gt;='Anleitung'!$C$23,"Mittel","Niedrig")))))</x:f>
      </x:c>
      <x:c r="H31" s="13"/>
      <x:c r="I31" s="12"/>
      <x:c r="J31" s="9"/>
      <x:c r="K31" s="9"/>
      <x:c r="L31" s="9"/>
      <x:c r="M31" s="2" t="str">
        <x:f>IF(OR(A31="",J31&lt;&gt;"Umgesetzt"),"",IF(AND(ISNUMBER(K31),ISNUMBER(L31),K31&gt;=1,K31&lt;=5,L31&gt;=1,L31&lt;=5,K31=INT(K31),L31=INT(L31)),K31*L31,""))</x:f>
      </x:c>
      <x:c r="N31" s="2" t="str">
        <x:f>IF(A31="","",IF(NOT(AND(ISNUMBER('Anleitung'!C22),ISNUMBER('Anleitung'!C23),'Anleitung'!C22&gt;'Anleitung'!C23,'Anleitung'!C22&lt;=25,'Anleitung'!C23&gt;=1)),"Eingaben prüfen",IF(J31&lt;&gt;"Umgesetzt","Umsetzung offen",IF(M31="","Bewertung fehlt",IF(M31&gt;='Anleitung'!$C$22,"Hoch",IF(M31&gt;='Anleitung'!$C$23,"Mittel","Niedrig"))))))</x:f>
      </x:c>
      <x:c r="O31" s="12"/>
      <x:c r="P31" s="13"/>
    </x:row>
    <x:row r="32" ht="62" customHeight="1">
      <x:c r="A32" s="9"/>
      <x:c r="B32" s="13"/>
      <x:c r="C32" s="9"/>
      <x:c r="D32" s="9"/>
      <x:c r="E32" s="9"/>
      <x:c r="F32" s="2" t="str">
        <x:f>IF(A32="","",IF(AND(ISNUMBER(D32),ISNUMBER(E32),D32&gt;=1,D32&lt;=5,E32&gt;=1,E32&lt;=5,D32=INT(D32),E32=INT(E32)),D32*E32,""))</x:f>
      </x:c>
      <x:c r="G32" s="2" t="str">
        <x:f>IF(A32="","",IF(NOT(AND(ISNUMBER('Anleitung'!C22),ISNUMBER('Anleitung'!C23),'Anleitung'!C22&gt;'Anleitung'!C23,'Anleitung'!C22&lt;=25,'Anleitung'!C23&gt;=1)),"Eingaben prüfen",IF(F32="","Bewertung fehlt",IF(F32&gt;='Anleitung'!$C$22,"Hoch",IF(F32&gt;='Anleitung'!$C$23,"Mittel","Niedrig")))))</x:f>
      </x:c>
      <x:c r="H32" s="13"/>
      <x:c r="I32" s="12"/>
      <x:c r="J32" s="9"/>
      <x:c r="K32" s="9"/>
      <x:c r="L32" s="9"/>
      <x:c r="M32" s="2" t="str">
        <x:f>IF(OR(A32="",J32&lt;&gt;"Umgesetzt"),"",IF(AND(ISNUMBER(K32),ISNUMBER(L32),K32&gt;=1,K32&lt;=5,L32&gt;=1,L32&lt;=5,K32=INT(K32),L32=INT(L32)),K32*L32,""))</x:f>
      </x:c>
      <x:c r="N32" s="2" t="str">
        <x:f>IF(A32="","",IF(NOT(AND(ISNUMBER('Anleitung'!C22),ISNUMBER('Anleitung'!C23),'Anleitung'!C22&gt;'Anleitung'!C23,'Anleitung'!C22&lt;=25,'Anleitung'!C23&gt;=1)),"Eingaben prüfen",IF(J32&lt;&gt;"Umgesetzt","Umsetzung offen",IF(M32="","Bewertung fehlt",IF(M32&gt;='Anleitung'!$C$22,"Hoch",IF(M32&gt;='Anleitung'!$C$23,"Mittel","Niedrig"))))))</x:f>
      </x:c>
      <x:c r="O32" s="12"/>
      <x:c r="P32" s="13"/>
    </x:row>
    <x:row r="33" ht="62" customHeight="1">
      <x:c r="A33" s="9"/>
      <x:c r="B33" s="13"/>
      <x:c r="C33" s="9"/>
      <x:c r="D33" s="9"/>
      <x:c r="E33" s="9"/>
      <x:c r="F33" s="2" t="str">
        <x:f>IF(A33="","",IF(AND(ISNUMBER(D33),ISNUMBER(E33),D33&gt;=1,D33&lt;=5,E33&gt;=1,E33&lt;=5,D33=INT(D33),E33=INT(E33)),D33*E33,""))</x:f>
      </x:c>
      <x:c r="G33" s="2" t="str">
        <x:f>IF(A33="","",IF(NOT(AND(ISNUMBER('Anleitung'!C22),ISNUMBER('Anleitung'!C23),'Anleitung'!C22&gt;'Anleitung'!C23,'Anleitung'!C22&lt;=25,'Anleitung'!C23&gt;=1)),"Eingaben prüfen",IF(F33="","Bewertung fehlt",IF(F33&gt;='Anleitung'!$C$22,"Hoch",IF(F33&gt;='Anleitung'!$C$23,"Mittel","Niedrig")))))</x:f>
      </x:c>
      <x:c r="H33" s="13"/>
      <x:c r="I33" s="12"/>
      <x:c r="J33" s="9"/>
      <x:c r="K33" s="9"/>
      <x:c r="L33" s="9"/>
      <x:c r="M33" s="2" t="str">
        <x:f>IF(OR(A33="",J33&lt;&gt;"Umgesetzt"),"",IF(AND(ISNUMBER(K33),ISNUMBER(L33),K33&gt;=1,K33&lt;=5,L33&gt;=1,L33&lt;=5,K33=INT(K33),L33=INT(L33)),K33*L33,""))</x:f>
      </x:c>
      <x:c r="N33" s="2" t="str">
        <x:f>IF(A33="","",IF(NOT(AND(ISNUMBER('Anleitung'!C22),ISNUMBER('Anleitung'!C23),'Anleitung'!C22&gt;'Anleitung'!C23,'Anleitung'!C22&lt;=25,'Anleitung'!C23&gt;=1)),"Eingaben prüfen",IF(J33&lt;&gt;"Umgesetzt","Umsetzung offen",IF(M33="","Bewertung fehlt",IF(M33&gt;='Anleitung'!$C$22,"Hoch",IF(M33&gt;='Anleitung'!$C$23,"Mittel","Niedrig"))))))</x:f>
      </x:c>
      <x:c r="O33" s="12"/>
      <x:c r="P33" s="13"/>
    </x:row>
    <x:row r="34" ht="62" customHeight="1">
      <x:c r="A34" s="9"/>
      <x:c r="B34" s="13"/>
      <x:c r="C34" s="9"/>
      <x:c r="D34" s="9"/>
      <x:c r="E34" s="9"/>
      <x:c r="F34" s="2" t="str">
        <x:f>IF(A34="","",IF(AND(ISNUMBER(D34),ISNUMBER(E34),D34&gt;=1,D34&lt;=5,E34&gt;=1,E34&lt;=5,D34=INT(D34),E34=INT(E34)),D34*E34,""))</x:f>
      </x:c>
      <x:c r="G34" s="2" t="str">
        <x:f>IF(A34="","",IF(NOT(AND(ISNUMBER('Anleitung'!C22),ISNUMBER('Anleitung'!C23),'Anleitung'!C22&gt;'Anleitung'!C23,'Anleitung'!C22&lt;=25,'Anleitung'!C23&gt;=1)),"Eingaben prüfen",IF(F34="","Bewertung fehlt",IF(F34&gt;='Anleitung'!$C$22,"Hoch",IF(F34&gt;='Anleitung'!$C$23,"Mittel","Niedrig")))))</x:f>
      </x:c>
      <x:c r="H34" s="13"/>
      <x:c r="I34" s="12"/>
      <x:c r="J34" s="9"/>
      <x:c r="K34" s="9"/>
      <x:c r="L34" s="9"/>
      <x:c r="M34" s="2" t="str">
        <x:f>IF(OR(A34="",J34&lt;&gt;"Umgesetzt"),"",IF(AND(ISNUMBER(K34),ISNUMBER(L34),K34&gt;=1,K34&lt;=5,L34&gt;=1,L34&lt;=5,K34=INT(K34),L34=INT(L34)),K34*L34,""))</x:f>
      </x:c>
      <x:c r="N34" s="2" t="str">
        <x:f>IF(A34="","",IF(NOT(AND(ISNUMBER('Anleitung'!C22),ISNUMBER('Anleitung'!C23),'Anleitung'!C22&gt;'Anleitung'!C23,'Anleitung'!C22&lt;=25,'Anleitung'!C23&gt;=1)),"Eingaben prüfen",IF(J34&lt;&gt;"Umgesetzt","Umsetzung offen",IF(M34="","Bewertung fehlt",IF(M34&gt;='Anleitung'!$C$22,"Hoch",IF(M34&gt;='Anleitung'!$C$23,"Mittel","Niedrig"))))))</x:f>
      </x:c>
      <x:c r="O34" s="12"/>
      <x:c r="P34" s="13"/>
    </x:row>
    <x:row r="35" ht="62" customHeight="1">
      <x:c r="A35" s="9"/>
      <x:c r="B35" s="13"/>
      <x:c r="C35" s="9"/>
      <x:c r="D35" s="9"/>
      <x:c r="E35" s="9"/>
      <x:c r="F35" s="2" t="str">
        <x:f>IF(A35="","",IF(AND(ISNUMBER(D35),ISNUMBER(E35),D35&gt;=1,D35&lt;=5,E35&gt;=1,E35&lt;=5,D35=INT(D35),E35=INT(E35)),D35*E35,""))</x:f>
      </x:c>
      <x:c r="G35" s="2" t="str">
        <x:f>IF(A35="","",IF(NOT(AND(ISNUMBER('Anleitung'!C22),ISNUMBER('Anleitung'!C23),'Anleitung'!C22&gt;'Anleitung'!C23,'Anleitung'!C22&lt;=25,'Anleitung'!C23&gt;=1)),"Eingaben prüfen",IF(F35="","Bewertung fehlt",IF(F35&gt;='Anleitung'!$C$22,"Hoch",IF(F35&gt;='Anleitung'!$C$23,"Mittel","Niedrig")))))</x:f>
      </x:c>
      <x:c r="H35" s="13"/>
      <x:c r="I35" s="12"/>
      <x:c r="J35" s="9"/>
      <x:c r="K35" s="9"/>
      <x:c r="L35" s="9"/>
      <x:c r="M35" s="2" t="str">
        <x:f>IF(OR(A35="",J35&lt;&gt;"Umgesetzt"),"",IF(AND(ISNUMBER(K35),ISNUMBER(L35),K35&gt;=1,K35&lt;=5,L35&gt;=1,L35&lt;=5,K35=INT(K35),L35=INT(L35)),K35*L35,""))</x:f>
      </x:c>
      <x:c r="N35" s="2" t="str">
        <x:f>IF(A35="","",IF(NOT(AND(ISNUMBER('Anleitung'!C22),ISNUMBER('Anleitung'!C23),'Anleitung'!C22&gt;'Anleitung'!C23,'Anleitung'!C22&lt;=25,'Anleitung'!C23&gt;=1)),"Eingaben prüfen",IF(J35&lt;&gt;"Umgesetzt","Umsetzung offen",IF(M35="","Bewertung fehlt",IF(M35&gt;='Anleitung'!$C$22,"Hoch",IF(M35&gt;='Anleitung'!$C$23,"Mittel","Niedrig"))))))</x:f>
      </x:c>
      <x:c r="O35" s="12"/>
      <x:c r="P35" s="13"/>
    </x:row>
    <x:row r="36" ht="62" customHeight="1">
      <x:c r="A36" s="9"/>
      <x:c r="B36" s="13"/>
      <x:c r="C36" s="9"/>
      <x:c r="D36" s="9"/>
      <x:c r="E36" s="9"/>
      <x:c r="F36" s="2" t="str">
        <x:f>IF(A36="","",IF(AND(ISNUMBER(D36),ISNUMBER(E36),D36&gt;=1,D36&lt;=5,E36&gt;=1,E36&lt;=5,D36=INT(D36),E36=INT(E36)),D36*E36,""))</x:f>
      </x:c>
      <x:c r="G36" s="2" t="str">
        <x:f>IF(A36="","",IF(NOT(AND(ISNUMBER('Anleitung'!C22),ISNUMBER('Anleitung'!C23),'Anleitung'!C22&gt;'Anleitung'!C23,'Anleitung'!C22&lt;=25,'Anleitung'!C23&gt;=1)),"Eingaben prüfen",IF(F36="","Bewertung fehlt",IF(F36&gt;='Anleitung'!$C$22,"Hoch",IF(F36&gt;='Anleitung'!$C$23,"Mittel","Niedrig")))))</x:f>
      </x:c>
      <x:c r="H36" s="13"/>
      <x:c r="I36" s="12"/>
      <x:c r="J36" s="9"/>
      <x:c r="K36" s="9"/>
      <x:c r="L36" s="9"/>
      <x:c r="M36" s="2" t="str">
        <x:f>IF(OR(A36="",J36&lt;&gt;"Umgesetzt"),"",IF(AND(ISNUMBER(K36),ISNUMBER(L36),K36&gt;=1,K36&lt;=5,L36&gt;=1,L36&lt;=5,K36=INT(K36),L36=INT(L36)),K36*L36,""))</x:f>
      </x:c>
      <x:c r="N36" s="2" t="str">
        <x:f>IF(A36="","",IF(NOT(AND(ISNUMBER('Anleitung'!C22),ISNUMBER('Anleitung'!C23),'Anleitung'!C22&gt;'Anleitung'!C23,'Anleitung'!C22&lt;=25,'Anleitung'!C23&gt;=1)),"Eingaben prüfen",IF(J36&lt;&gt;"Umgesetzt","Umsetzung offen",IF(M36="","Bewertung fehlt",IF(M36&gt;='Anleitung'!$C$22,"Hoch",IF(M36&gt;='Anleitung'!$C$23,"Mittel","Niedrig"))))))</x:f>
      </x:c>
      <x:c r="O36" s="12"/>
      <x:c r="P36" s="13"/>
    </x:row>
    <x:row r="37" ht="62" customHeight="1">
      <x:c r="A37" s="9"/>
      <x:c r="B37" s="13"/>
      <x:c r="C37" s="9"/>
      <x:c r="D37" s="9"/>
      <x:c r="E37" s="9"/>
      <x:c r="F37" s="2" t="str">
        <x:f>IF(A37="","",IF(AND(ISNUMBER(D37),ISNUMBER(E37),D37&gt;=1,D37&lt;=5,E37&gt;=1,E37&lt;=5,D37=INT(D37),E37=INT(E37)),D37*E37,""))</x:f>
      </x:c>
      <x:c r="G37" s="2" t="str">
        <x:f>IF(A37="","",IF(NOT(AND(ISNUMBER('Anleitung'!C22),ISNUMBER('Anleitung'!C23),'Anleitung'!C22&gt;'Anleitung'!C23,'Anleitung'!C22&lt;=25,'Anleitung'!C23&gt;=1)),"Eingaben prüfen",IF(F37="","Bewertung fehlt",IF(F37&gt;='Anleitung'!$C$22,"Hoch",IF(F37&gt;='Anleitung'!$C$23,"Mittel","Niedrig")))))</x:f>
      </x:c>
      <x:c r="H37" s="13"/>
      <x:c r="I37" s="12"/>
      <x:c r="J37" s="9"/>
      <x:c r="K37" s="9"/>
      <x:c r="L37" s="9"/>
      <x:c r="M37" s="2" t="str">
        <x:f>IF(OR(A37="",J37&lt;&gt;"Umgesetzt"),"",IF(AND(ISNUMBER(K37),ISNUMBER(L37),K37&gt;=1,K37&lt;=5,L37&gt;=1,L37&lt;=5,K37=INT(K37),L37=INT(L37)),K37*L37,""))</x:f>
      </x:c>
      <x:c r="N37" s="2" t="str">
        <x:f>IF(A37="","",IF(NOT(AND(ISNUMBER('Anleitung'!C22),ISNUMBER('Anleitung'!C23),'Anleitung'!C22&gt;'Anleitung'!C23,'Anleitung'!C22&lt;=25,'Anleitung'!C23&gt;=1)),"Eingaben prüfen",IF(J37&lt;&gt;"Umgesetzt","Umsetzung offen",IF(M37="","Bewertung fehlt",IF(M37&gt;='Anleitung'!$C$22,"Hoch",IF(M37&gt;='Anleitung'!$C$23,"Mittel","Niedrig"))))))</x:f>
      </x:c>
      <x:c r="O37" s="12"/>
      <x:c r="P37" s="13"/>
    </x:row>
    <x:row r="38" ht="62" customHeight="1">
      <x:c r="A38" s="9"/>
      <x:c r="B38" s="13"/>
      <x:c r="C38" s="9"/>
      <x:c r="D38" s="9"/>
      <x:c r="E38" s="9"/>
      <x:c r="F38" s="2" t="str">
        <x:f>IF(A38="","",IF(AND(ISNUMBER(D38),ISNUMBER(E38),D38&gt;=1,D38&lt;=5,E38&gt;=1,E38&lt;=5,D38=INT(D38),E38=INT(E38)),D38*E38,""))</x:f>
      </x:c>
      <x:c r="G38" s="2" t="str">
        <x:f>IF(A38="","",IF(NOT(AND(ISNUMBER('Anleitung'!C22),ISNUMBER('Anleitung'!C23),'Anleitung'!C22&gt;'Anleitung'!C23,'Anleitung'!C22&lt;=25,'Anleitung'!C23&gt;=1)),"Eingaben prüfen",IF(F38="","Bewertung fehlt",IF(F38&gt;='Anleitung'!$C$22,"Hoch",IF(F38&gt;='Anleitung'!$C$23,"Mittel","Niedrig")))))</x:f>
      </x:c>
      <x:c r="H38" s="13"/>
      <x:c r="I38" s="12"/>
      <x:c r="J38" s="9"/>
      <x:c r="K38" s="9"/>
      <x:c r="L38" s="9"/>
      <x:c r="M38" s="2" t="str">
        <x:f>IF(OR(A38="",J38&lt;&gt;"Umgesetzt"),"",IF(AND(ISNUMBER(K38),ISNUMBER(L38),K38&gt;=1,K38&lt;=5,L38&gt;=1,L38&lt;=5,K38=INT(K38),L38=INT(L38)),K38*L38,""))</x:f>
      </x:c>
      <x:c r="N38" s="2" t="str">
        <x:f>IF(A38="","",IF(NOT(AND(ISNUMBER('Anleitung'!C22),ISNUMBER('Anleitung'!C23),'Anleitung'!C22&gt;'Anleitung'!C23,'Anleitung'!C22&lt;=25,'Anleitung'!C23&gt;=1)),"Eingaben prüfen",IF(J38&lt;&gt;"Umgesetzt","Umsetzung offen",IF(M38="","Bewertung fehlt",IF(M38&gt;='Anleitung'!$C$22,"Hoch",IF(M38&gt;='Anleitung'!$C$23,"Mittel","Niedrig"))))))</x:f>
      </x:c>
      <x:c r="O38" s="12"/>
      <x:c r="P38" s="13"/>
    </x:row>
    <x:row r="39" ht="62" customHeight="1">
      <x:c r="A39" s="9"/>
      <x:c r="B39" s="13"/>
      <x:c r="C39" s="9"/>
      <x:c r="D39" s="9"/>
      <x:c r="E39" s="9"/>
      <x:c r="F39" s="2" t="str">
        <x:f>IF(A39="","",IF(AND(ISNUMBER(D39),ISNUMBER(E39),D39&gt;=1,D39&lt;=5,E39&gt;=1,E39&lt;=5,D39=INT(D39),E39=INT(E39)),D39*E39,""))</x:f>
      </x:c>
      <x:c r="G39" s="2" t="str">
        <x:f>IF(A39="","",IF(NOT(AND(ISNUMBER('Anleitung'!C22),ISNUMBER('Anleitung'!C23),'Anleitung'!C22&gt;'Anleitung'!C23,'Anleitung'!C22&lt;=25,'Anleitung'!C23&gt;=1)),"Eingaben prüfen",IF(F39="","Bewertung fehlt",IF(F39&gt;='Anleitung'!$C$22,"Hoch",IF(F39&gt;='Anleitung'!$C$23,"Mittel","Niedrig")))))</x:f>
      </x:c>
      <x:c r="H39" s="13"/>
      <x:c r="I39" s="12"/>
      <x:c r="J39" s="9"/>
      <x:c r="K39" s="9"/>
      <x:c r="L39" s="9"/>
      <x:c r="M39" s="2" t="str">
        <x:f>IF(OR(A39="",J39&lt;&gt;"Umgesetzt"),"",IF(AND(ISNUMBER(K39),ISNUMBER(L39),K39&gt;=1,K39&lt;=5,L39&gt;=1,L39&lt;=5,K39=INT(K39),L39=INT(L39)),K39*L39,""))</x:f>
      </x:c>
      <x:c r="N39" s="2" t="str">
        <x:f>IF(A39="","",IF(NOT(AND(ISNUMBER('Anleitung'!C22),ISNUMBER('Anleitung'!C23),'Anleitung'!C22&gt;'Anleitung'!C23,'Anleitung'!C22&lt;=25,'Anleitung'!C23&gt;=1)),"Eingaben prüfen",IF(J39&lt;&gt;"Umgesetzt","Umsetzung offen",IF(M39="","Bewertung fehlt",IF(M39&gt;='Anleitung'!$C$22,"Hoch",IF(M39&gt;='Anleitung'!$C$23,"Mittel","Niedrig"))))))</x:f>
      </x:c>
      <x:c r="O39" s="12"/>
      <x:c r="P39" s="13"/>
    </x:row>
    <x:row r="40" ht="62" customHeight="1">
      <x:c r="A40" s="9"/>
      <x:c r="B40" s="13"/>
      <x:c r="C40" s="9"/>
      <x:c r="D40" s="9"/>
      <x:c r="E40" s="9"/>
      <x:c r="F40" s="2" t="str">
        <x:f>IF(A40="","",IF(AND(ISNUMBER(D40),ISNUMBER(E40),D40&gt;=1,D40&lt;=5,E40&gt;=1,E40&lt;=5,D40=INT(D40),E40=INT(E40)),D40*E40,""))</x:f>
      </x:c>
      <x:c r="G40" s="2" t="str">
        <x:f>IF(A40="","",IF(NOT(AND(ISNUMBER('Anleitung'!C22),ISNUMBER('Anleitung'!C23),'Anleitung'!C22&gt;'Anleitung'!C23,'Anleitung'!C22&lt;=25,'Anleitung'!C23&gt;=1)),"Eingaben prüfen",IF(F40="","Bewertung fehlt",IF(F40&gt;='Anleitung'!$C$22,"Hoch",IF(F40&gt;='Anleitung'!$C$23,"Mittel","Niedrig")))))</x:f>
      </x:c>
      <x:c r="H40" s="13"/>
      <x:c r="I40" s="12"/>
      <x:c r="J40" s="9"/>
      <x:c r="K40" s="9"/>
      <x:c r="L40" s="9"/>
      <x:c r="M40" s="2" t="str">
        <x:f>IF(OR(A40="",J40&lt;&gt;"Umgesetzt"),"",IF(AND(ISNUMBER(K40),ISNUMBER(L40),K40&gt;=1,K40&lt;=5,L40&gt;=1,L40&lt;=5,K40=INT(K40),L40=INT(L40)),K40*L40,""))</x:f>
      </x:c>
      <x:c r="N40" s="2" t="str">
        <x:f>IF(A40="","",IF(NOT(AND(ISNUMBER('Anleitung'!C22),ISNUMBER('Anleitung'!C23),'Anleitung'!C22&gt;'Anleitung'!C23,'Anleitung'!C22&lt;=25,'Anleitung'!C23&gt;=1)),"Eingaben prüfen",IF(J40&lt;&gt;"Umgesetzt","Umsetzung offen",IF(M40="","Bewertung fehlt",IF(M40&gt;='Anleitung'!$C$22,"Hoch",IF(M40&gt;='Anleitung'!$C$23,"Mittel","Niedrig"))))))</x:f>
      </x:c>
      <x:c r="O40" s="12"/>
      <x:c r="P40" s="13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</x:sheetData>
  <x:conditionalFormatting sqref="B6:B6">
    <x:cfRule type="beginsWith" dxfId="0" priority="1" operator="beginsWith" text="Hoch"/>
    <x:cfRule type="beginsWith" dxfId="1" priority="2" operator="beginsWith" text="Mittel"/>
    <x:cfRule type="beginsWith" dxfId="2" priority="3" operator="beginsWith" text="Niedrig"/>
  </x:conditionalFormatting>
  <x:conditionalFormatting sqref="J6:J6">
    <x:cfRule type="beginsWith" dxfId="3" priority="4" operator="beginsWith" text="Hoch"/>
    <x:cfRule type="beginsWith" dxfId="4" priority="5" operator="beginsWith" text="Mittel"/>
    <x:cfRule type="beginsWith" dxfId="5" priority="6" operator="beginsWith" text="Niedrig"/>
  </x:conditionalFormatting>
  <x:conditionalFormatting sqref="C6:C6">
    <x:cfRule type="beginsWith" dxfId="6" priority="7" operator="beginsWith" text="Hoch"/>
    <x:cfRule type="beginsWith" dxfId="7" priority="8" operator="beginsWith" text="Mittel"/>
    <x:cfRule type="beginsWith" dxfId="8" priority="9" operator="beginsWith" text="Niedrig"/>
  </x:conditionalFormatting>
  <x:conditionalFormatting sqref="K6:K6">
    <x:cfRule type="beginsWith" dxfId="9" priority="10" operator="beginsWith" text="Hoch"/>
    <x:cfRule type="beginsWith" dxfId="10" priority="11" operator="beginsWith" text="Mittel"/>
    <x:cfRule type="beginsWith" dxfId="11" priority="12" operator="beginsWith" text="Niedrig"/>
  </x:conditionalFormatting>
  <x:conditionalFormatting sqref="D6:D6">
    <x:cfRule type="beginsWith" dxfId="12" priority="13" operator="beginsWith" text="Hoch"/>
    <x:cfRule type="beginsWith" dxfId="13" priority="14" operator="beginsWith" text="Mittel"/>
    <x:cfRule type="beginsWith" dxfId="14" priority="15" operator="beginsWith" text="Niedrig"/>
  </x:conditionalFormatting>
  <x:conditionalFormatting sqref="L6:L6">
    <x:cfRule type="beginsWith" dxfId="15" priority="16" operator="beginsWith" text="Hoch"/>
    <x:cfRule type="beginsWith" dxfId="16" priority="17" operator="beginsWith" text="Mittel"/>
    <x:cfRule type="beginsWith" dxfId="17" priority="18" operator="beginsWith" text="Niedrig"/>
  </x:conditionalFormatting>
  <x:conditionalFormatting sqref="E6:E6">
    <x:cfRule type="beginsWith" dxfId="18" priority="19" operator="beginsWith" text="Hoch"/>
    <x:cfRule type="beginsWith" dxfId="19" priority="20" operator="beginsWith" text="Mittel"/>
    <x:cfRule type="beginsWith" dxfId="20" priority="21" operator="beginsWith" text="Niedrig"/>
  </x:conditionalFormatting>
  <x:conditionalFormatting sqref="M6:M6">
    <x:cfRule type="beginsWith" dxfId="21" priority="22" operator="beginsWith" text="Hoch"/>
    <x:cfRule type="beginsWith" dxfId="22" priority="23" operator="beginsWith" text="Mittel"/>
    <x:cfRule type="beginsWith" dxfId="23" priority="24" operator="beginsWith" text="Niedrig"/>
  </x:conditionalFormatting>
  <x:conditionalFormatting sqref="F6:F6">
    <x:cfRule type="beginsWith" dxfId="24" priority="25" operator="beginsWith" text="Hoch"/>
    <x:cfRule type="beginsWith" dxfId="25" priority="26" operator="beginsWith" text="Mittel"/>
    <x:cfRule type="beginsWith" dxfId="26" priority="27" operator="beginsWith" text="Niedrig"/>
  </x:conditionalFormatting>
  <x:conditionalFormatting sqref="N6:N6">
    <x:cfRule type="beginsWith" dxfId="27" priority="28" operator="beginsWith" text="Hoch"/>
    <x:cfRule type="beginsWith" dxfId="28" priority="29" operator="beginsWith" text="Mittel"/>
    <x:cfRule type="beginsWith" dxfId="29" priority="30" operator="beginsWith" text="Niedrig"/>
  </x:conditionalFormatting>
  <x:conditionalFormatting sqref="B7:B7">
    <x:cfRule type="beginsWith" dxfId="30" priority="31" operator="beginsWith" text="Hoch"/>
    <x:cfRule type="beginsWith" dxfId="31" priority="32" operator="beginsWith" text="Mittel"/>
    <x:cfRule type="beginsWith" dxfId="32" priority="33" operator="beginsWith" text="Niedrig"/>
  </x:conditionalFormatting>
  <x:conditionalFormatting sqref="J7:J7">
    <x:cfRule type="beginsWith" dxfId="33" priority="34" operator="beginsWith" text="Hoch"/>
    <x:cfRule type="beginsWith" dxfId="34" priority="35" operator="beginsWith" text="Mittel"/>
    <x:cfRule type="beginsWith" dxfId="35" priority="36" operator="beginsWith" text="Niedrig"/>
  </x:conditionalFormatting>
  <x:conditionalFormatting sqref="C7:C7">
    <x:cfRule type="beginsWith" dxfId="36" priority="37" operator="beginsWith" text="Hoch"/>
    <x:cfRule type="beginsWith" dxfId="37" priority="38" operator="beginsWith" text="Mittel"/>
    <x:cfRule type="beginsWith" dxfId="38" priority="39" operator="beginsWith" text="Niedrig"/>
  </x:conditionalFormatting>
  <x:conditionalFormatting sqref="K7:K7">
    <x:cfRule type="beginsWith" dxfId="39" priority="40" operator="beginsWith" text="Hoch"/>
    <x:cfRule type="beginsWith" dxfId="40" priority="41" operator="beginsWith" text="Mittel"/>
    <x:cfRule type="beginsWith" dxfId="41" priority="42" operator="beginsWith" text="Niedrig"/>
  </x:conditionalFormatting>
  <x:conditionalFormatting sqref="D7:D7">
    <x:cfRule type="beginsWith" dxfId="42" priority="43" operator="beginsWith" text="Hoch"/>
    <x:cfRule type="beginsWith" dxfId="43" priority="44" operator="beginsWith" text="Mittel"/>
    <x:cfRule type="beginsWith" dxfId="44" priority="45" operator="beginsWith" text="Niedrig"/>
  </x:conditionalFormatting>
  <x:conditionalFormatting sqref="L7:L7">
    <x:cfRule type="beginsWith" dxfId="45" priority="46" operator="beginsWith" text="Hoch"/>
    <x:cfRule type="beginsWith" dxfId="46" priority="47" operator="beginsWith" text="Mittel"/>
    <x:cfRule type="beginsWith" dxfId="47" priority="48" operator="beginsWith" text="Niedrig"/>
  </x:conditionalFormatting>
  <x:conditionalFormatting sqref="E7:E7">
    <x:cfRule type="beginsWith" dxfId="48" priority="49" operator="beginsWith" text="Hoch"/>
    <x:cfRule type="beginsWith" dxfId="49" priority="50" operator="beginsWith" text="Mittel"/>
    <x:cfRule type="beginsWith" dxfId="50" priority="51" operator="beginsWith" text="Niedrig"/>
  </x:conditionalFormatting>
  <x:conditionalFormatting sqref="M7:M7">
    <x:cfRule type="beginsWith" dxfId="51" priority="52" operator="beginsWith" text="Hoch"/>
    <x:cfRule type="beginsWith" dxfId="52" priority="53" operator="beginsWith" text="Mittel"/>
    <x:cfRule type="beginsWith" dxfId="53" priority="54" operator="beginsWith" text="Niedrig"/>
  </x:conditionalFormatting>
  <x:conditionalFormatting sqref="F7:F7">
    <x:cfRule type="beginsWith" dxfId="54" priority="55" operator="beginsWith" text="Hoch"/>
    <x:cfRule type="beginsWith" dxfId="55" priority="56" operator="beginsWith" text="Mittel"/>
    <x:cfRule type="beginsWith" dxfId="56" priority="57" operator="beginsWith" text="Niedrig"/>
  </x:conditionalFormatting>
  <x:conditionalFormatting sqref="N7:N7">
    <x:cfRule type="beginsWith" dxfId="57" priority="58" operator="beginsWith" text="Hoch"/>
    <x:cfRule type="beginsWith" dxfId="58" priority="59" operator="beginsWith" text="Mittel"/>
    <x:cfRule type="beginsWith" dxfId="59" priority="60" operator="beginsWith" text="Niedrig"/>
  </x:conditionalFormatting>
  <x:conditionalFormatting sqref="B8:B8">
    <x:cfRule type="beginsWith" dxfId="60" priority="61" operator="beginsWith" text="Hoch"/>
    <x:cfRule type="beginsWith" dxfId="61" priority="62" operator="beginsWith" text="Mittel"/>
    <x:cfRule type="beginsWith" dxfId="62" priority="63" operator="beginsWith" text="Niedrig"/>
  </x:conditionalFormatting>
  <x:conditionalFormatting sqref="J8:J8">
    <x:cfRule type="beginsWith" dxfId="63" priority="64" operator="beginsWith" text="Hoch"/>
    <x:cfRule type="beginsWith" dxfId="64" priority="65" operator="beginsWith" text="Mittel"/>
    <x:cfRule type="beginsWith" dxfId="65" priority="66" operator="beginsWith" text="Niedrig"/>
  </x:conditionalFormatting>
  <x:conditionalFormatting sqref="C8:C8">
    <x:cfRule type="beginsWith" dxfId="66" priority="67" operator="beginsWith" text="Hoch"/>
    <x:cfRule type="beginsWith" dxfId="67" priority="68" operator="beginsWith" text="Mittel"/>
    <x:cfRule type="beginsWith" dxfId="68" priority="69" operator="beginsWith" text="Niedrig"/>
  </x:conditionalFormatting>
  <x:conditionalFormatting sqref="K8:K8">
    <x:cfRule type="beginsWith" dxfId="69" priority="70" operator="beginsWith" text="Hoch"/>
    <x:cfRule type="beginsWith" dxfId="70" priority="71" operator="beginsWith" text="Mittel"/>
    <x:cfRule type="beginsWith" dxfId="71" priority="72" operator="beginsWith" text="Niedrig"/>
  </x:conditionalFormatting>
  <x:conditionalFormatting sqref="D8:D8">
    <x:cfRule type="beginsWith" dxfId="72" priority="73" operator="beginsWith" text="Hoch"/>
    <x:cfRule type="beginsWith" dxfId="73" priority="74" operator="beginsWith" text="Mittel"/>
    <x:cfRule type="beginsWith" dxfId="74" priority="75" operator="beginsWith" text="Niedrig"/>
  </x:conditionalFormatting>
  <x:conditionalFormatting sqref="L8:L8">
    <x:cfRule type="beginsWith" dxfId="75" priority="76" operator="beginsWith" text="Hoch"/>
    <x:cfRule type="beginsWith" dxfId="76" priority="77" operator="beginsWith" text="Mittel"/>
    <x:cfRule type="beginsWith" dxfId="77" priority="78" operator="beginsWith" text="Niedrig"/>
  </x:conditionalFormatting>
  <x:conditionalFormatting sqref="E8:E8">
    <x:cfRule type="beginsWith" dxfId="78" priority="79" operator="beginsWith" text="Hoch"/>
    <x:cfRule type="beginsWith" dxfId="79" priority="80" operator="beginsWith" text="Mittel"/>
    <x:cfRule type="beginsWith" dxfId="80" priority="81" operator="beginsWith" text="Niedrig"/>
  </x:conditionalFormatting>
  <x:conditionalFormatting sqref="M8:M8">
    <x:cfRule type="beginsWith" dxfId="81" priority="82" operator="beginsWith" text="Hoch"/>
    <x:cfRule type="beginsWith" dxfId="82" priority="83" operator="beginsWith" text="Mittel"/>
    <x:cfRule type="beginsWith" dxfId="83" priority="84" operator="beginsWith" text="Niedrig"/>
  </x:conditionalFormatting>
  <x:conditionalFormatting sqref="F8:F8">
    <x:cfRule type="beginsWith" dxfId="84" priority="85" operator="beginsWith" text="Hoch"/>
    <x:cfRule type="beginsWith" dxfId="85" priority="86" operator="beginsWith" text="Mittel"/>
    <x:cfRule type="beginsWith" dxfId="86" priority="87" operator="beginsWith" text="Niedrig"/>
  </x:conditionalFormatting>
  <x:conditionalFormatting sqref="N8:N8">
    <x:cfRule type="beginsWith" dxfId="87" priority="88" operator="beginsWith" text="Hoch"/>
    <x:cfRule type="beginsWith" dxfId="88" priority="89" operator="beginsWith" text="Mittel"/>
    <x:cfRule type="beginsWith" dxfId="89" priority="90" operator="beginsWith" text="Niedrig"/>
  </x:conditionalFormatting>
  <x:conditionalFormatting sqref="B9:B9">
    <x:cfRule type="beginsWith" dxfId="90" priority="91" operator="beginsWith" text="Hoch"/>
    <x:cfRule type="beginsWith" dxfId="91" priority="92" operator="beginsWith" text="Mittel"/>
    <x:cfRule type="beginsWith" dxfId="92" priority="93" operator="beginsWith" text="Niedrig"/>
  </x:conditionalFormatting>
  <x:conditionalFormatting sqref="J9:J9">
    <x:cfRule type="beginsWith" dxfId="93" priority="94" operator="beginsWith" text="Hoch"/>
    <x:cfRule type="beginsWith" dxfId="94" priority="95" operator="beginsWith" text="Mittel"/>
    <x:cfRule type="beginsWith" dxfId="95" priority="96" operator="beginsWith" text="Niedrig"/>
  </x:conditionalFormatting>
  <x:conditionalFormatting sqref="C9:C9">
    <x:cfRule type="beginsWith" dxfId="96" priority="97" operator="beginsWith" text="Hoch"/>
    <x:cfRule type="beginsWith" dxfId="97" priority="98" operator="beginsWith" text="Mittel"/>
    <x:cfRule type="beginsWith" dxfId="98" priority="99" operator="beginsWith" text="Niedrig"/>
  </x:conditionalFormatting>
  <x:conditionalFormatting sqref="K9:K9">
    <x:cfRule type="beginsWith" dxfId="99" priority="100" operator="beginsWith" text="Hoch"/>
    <x:cfRule type="beginsWith" dxfId="100" priority="101" operator="beginsWith" text="Mittel"/>
    <x:cfRule type="beginsWith" dxfId="101" priority="102" operator="beginsWith" text="Niedrig"/>
  </x:conditionalFormatting>
  <x:conditionalFormatting sqref="D9:D9">
    <x:cfRule type="beginsWith" dxfId="102" priority="103" operator="beginsWith" text="Hoch"/>
    <x:cfRule type="beginsWith" dxfId="103" priority="104" operator="beginsWith" text="Mittel"/>
    <x:cfRule type="beginsWith" dxfId="104" priority="105" operator="beginsWith" text="Niedrig"/>
  </x:conditionalFormatting>
  <x:conditionalFormatting sqref="L9:L9">
    <x:cfRule type="beginsWith" dxfId="105" priority="106" operator="beginsWith" text="Hoch"/>
    <x:cfRule type="beginsWith" dxfId="106" priority="107" operator="beginsWith" text="Mittel"/>
    <x:cfRule type="beginsWith" dxfId="107" priority="108" operator="beginsWith" text="Niedrig"/>
  </x:conditionalFormatting>
  <x:conditionalFormatting sqref="E9:E9">
    <x:cfRule type="beginsWith" dxfId="108" priority="109" operator="beginsWith" text="Hoch"/>
    <x:cfRule type="beginsWith" dxfId="109" priority="110" operator="beginsWith" text="Mittel"/>
    <x:cfRule type="beginsWith" dxfId="110" priority="111" operator="beginsWith" text="Niedrig"/>
  </x:conditionalFormatting>
  <x:conditionalFormatting sqref="M9:M9">
    <x:cfRule type="beginsWith" dxfId="111" priority="112" operator="beginsWith" text="Hoch"/>
    <x:cfRule type="beginsWith" dxfId="112" priority="113" operator="beginsWith" text="Mittel"/>
    <x:cfRule type="beginsWith" dxfId="113" priority="114" operator="beginsWith" text="Niedrig"/>
  </x:conditionalFormatting>
  <x:conditionalFormatting sqref="F9:F9">
    <x:cfRule type="beginsWith" dxfId="114" priority="115" operator="beginsWith" text="Hoch"/>
    <x:cfRule type="beginsWith" dxfId="115" priority="116" operator="beginsWith" text="Mittel"/>
    <x:cfRule type="beginsWith" dxfId="116" priority="117" operator="beginsWith" text="Niedrig"/>
  </x:conditionalFormatting>
  <x:conditionalFormatting sqref="N9:N9">
    <x:cfRule type="beginsWith" dxfId="117" priority="118" operator="beginsWith" text="Hoch"/>
    <x:cfRule type="beginsWith" dxfId="118" priority="119" operator="beginsWith" text="Mittel"/>
    <x:cfRule type="beginsWith" dxfId="119" priority="120" operator="beginsWith" text="Niedrig"/>
  </x:conditionalFormatting>
  <x:conditionalFormatting sqref="B10:B10">
    <x:cfRule type="beginsWith" dxfId="120" priority="121" operator="beginsWith" text="Hoch"/>
    <x:cfRule type="beginsWith" dxfId="121" priority="122" operator="beginsWith" text="Mittel"/>
    <x:cfRule type="beginsWith" dxfId="122" priority="123" operator="beginsWith" text="Niedrig"/>
  </x:conditionalFormatting>
  <x:conditionalFormatting sqref="J10:J10">
    <x:cfRule type="beginsWith" dxfId="123" priority="124" operator="beginsWith" text="Hoch"/>
    <x:cfRule type="beginsWith" dxfId="124" priority="125" operator="beginsWith" text="Mittel"/>
    <x:cfRule type="beginsWith" dxfId="125" priority="126" operator="beginsWith" text="Niedrig"/>
  </x:conditionalFormatting>
  <x:conditionalFormatting sqref="C10:C10">
    <x:cfRule type="beginsWith" dxfId="126" priority="127" operator="beginsWith" text="Hoch"/>
    <x:cfRule type="beginsWith" dxfId="127" priority="128" operator="beginsWith" text="Mittel"/>
    <x:cfRule type="beginsWith" dxfId="128" priority="129" operator="beginsWith" text="Niedrig"/>
  </x:conditionalFormatting>
  <x:conditionalFormatting sqref="K10:K10">
    <x:cfRule type="beginsWith" dxfId="129" priority="130" operator="beginsWith" text="Hoch"/>
    <x:cfRule type="beginsWith" dxfId="130" priority="131" operator="beginsWith" text="Mittel"/>
    <x:cfRule type="beginsWith" dxfId="131" priority="132" operator="beginsWith" text="Niedrig"/>
  </x:conditionalFormatting>
  <x:conditionalFormatting sqref="D10:D10">
    <x:cfRule type="beginsWith" dxfId="132" priority="133" operator="beginsWith" text="Hoch"/>
    <x:cfRule type="beginsWith" dxfId="133" priority="134" operator="beginsWith" text="Mittel"/>
    <x:cfRule type="beginsWith" dxfId="134" priority="135" operator="beginsWith" text="Niedrig"/>
  </x:conditionalFormatting>
  <x:conditionalFormatting sqref="L10:L10">
    <x:cfRule type="beginsWith" dxfId="135" priority="136" operator="beginsWith" text="Hoch"/>
    <x:cfRule type="beginsWith" dxfId="136" priority="137" operator="beginsWith" text="Mittel"/>
    <x:cfRule type="beginsWith" dxfId="137" priority="138" operator="beginsWith" text="Niedrig"/>
  </x:conditionalFormatting>
  <x:conditionalFormatting sqref="E10:E10">
    <x:cfRule type="beginsWith" dxfId="138" priority="139" operator="beginsWith" text="Hoch"/>
    <x:cfRule type="beginsWith" dxfId="139" priority="140" operator="beginsWith" text="Mittel"/>
    <x:cfRule type="beginsWith" dxfId="140" priority="141" operator="beginsWith" text="Niedrig"/>
  </x:conditionalFormatting>
  <x:conditionalFormatting sqref="M10:M10">
    <x:cfRule type="beginsWith" dxfId="141" priority="142" operator="beginsWith" text="Hoch"/>
    <x:cfRule type="beginsWith" dxfId="142" priority="143" operator="beginsWith" text="Mittel"/>
    <x:cfRule type="beginsWith" dxfId="143" priority="144" operator="beginsWith" text="Niedrig"/>
  </x:conditionalFormatting>
  <x:conditionalFormatting sqref="F10:F10">
    <x:cfRule type="beginsWith" dxfId="144" priority="145" operator="beginsWith" text="Hoch"/>
    <x:cfRule type="beginsWith" dxfId="145" priority="146" operator="beginsWith" text="Mittel"/>
    <x:cfRule type="beginsWith" dxfId="146" priority="147" operator="beginsWith" text="Niedrig"/>
  </x:conditionalFormatting>
  <x:conditionalFormatting sqref="N10:N10">
    <x:cfRule type="beginsWith" dxfId="147" priority="148" operator="beginsWith" text="Hoch"/>
    <x:cfRule type="beginsWith" dxfId="148" priority="149" operator="beginsWith" text="Mittel"/>
    <x:cfRule type="beginsWith" dxfId="149" priority="150" operator="beginsWith" text="Niedrig"/>
  </x:conditionalFormatting>
  <x:conditionalFormatting sqref="G21:G40">
    <x:cfRule type="cellIs" dxfId="150" priority="151" operator="equal">
      <x:formula>"Hoch"</x:formula>
    </x:cfRule>
    <x:cfRule type="cellIs" dxfId="151" priority="152" operator="equal">
      <x:formula>"Mittel"</x:formula>
    </x:cfRule>
    <x:cfRule type="cellIs" dxfId="152" priority="153" operator="equal">
      <x:formula>"Niedrig"</x:formula>
    </x:cfRule>
  </x:conditionalFormatting>
  <x:conditionalFormatting sqref="N21:N40">
    <x:cfRule type="cellIs" dxfId="153" priority="154" operator="equal">
      <x:formula>"Hoch"</x:formula>
    </x:cfRule>
    <x:cfRule type="cellIs" dxfId="154" priority="155" operator="equal">
      <x:formula>"Mittel"</x:formula>
    </x:cfRule>
    <x:cfRule type="cellIs" dxfId="155" priority="156" operator="equal">
      <x:formula>"Niedrig"</x:formula>
    </x:cfRule>
  </x:conditionalFormatting>
  <x:dataValidations count="3">
    <x:dataValidation type="whole" operator="between" sqref="D21:E40">
      <x:formula1>1</x:formula1>
      <x:formula2>5</x:formula2>
    </x:dataValidation>
    <x:dataValidation type="whole" operator="between" sqref="K21:L40">
      <x:formula1>1</x:formula1>
      <x:formula2>5</x:formula2>
    </x:dataValidation>
    <x:dataValidation type="list" sqref="J21:J40">
      <x:formula1>"Geplant,In Arbeit,Umgesetzt"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01827"/>
  </x:sheetPr>
  <x:sheetViews>
    <x:sheetView showGridLines="0" workbookViewId="0">
      <x:pane xSplit="2" ySplit="20" topLeftCell="C21" activePane="bottomRight" state="frozen"/>
    </x:sheetView>
  </x:sheetViews>
  <x:sheetFormatPr defaultRowHeight="15"/>
  <x:cols>
    <x:col min="1" max="1" width="9" hidden="0" customWidth="1"/>
    <x:col min="2" max="2" width="40" hidden="0" customWidth="1"/>
    <x:col min="3" max="3" width="22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45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4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6" customHeight="1">
      <x:c r="A2" s="3" t="str">
        <x:v>Kopexa · Risikomatrix und Risikoregister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6" customHeight="1">
      <x:c r="A4" s="2" t="str">
        <x:v>Ausgangsrisiken</x:v>
      </x:c>
      <x:c r="B4" s="2"/>
      <x:c r="C4" s="2"/>
      <x:c r="D4" s="2"/>
      <x:c r="E4" s="2"/>
      <x:c r="F4" s="2"/>
      <x:c r="G4" s="2"/>
      <x:c r="H4" s="2"/>
      <x:c r="I4" s="2" t="str">
        <x:v>Restrisiken nach Umsetzung</x:v>
      </x:c>
      <x:c r="J4" s="2"/>
      <x:c r="K4" s="2"/>
      <x:c r="L4" s="2"/>
      <x:c r="M4" s="2"/>
      <x:c r="N4" s="2"/>
      <x:c r="O4" s="2"/>
      <x:c r="P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42" customHeight="1">
      <x:c r="A6" s="2" t="n">
        <x:v>5</x:v>
      </x:c>
      <x:c r="B6" s="11" t="str">
        <x:f>IF(B$11*$A6&gt;=$C$16,"Hoch",IF(B$11*$A6&gt;=$L$16,"Mittel","Niedrig"))&amp;" · "&amp;COUNTIFS($D$21:$D$40,B$11,$E$21:$E$40,$A6,$F$21:$F$40,"&gt;0")&amp;" / "&amp;(B$11*$A6)</x:f>
        <x:v>Niedrig · 0 / 5</x:v>
      </x:c>
      <x:c r="C6" s="11" t="str">
        <x:f>IF(C$11*$A6&gt;=$C$16,"Hoch",IF(C$11*$A6&gt;=$L$16,"Mittel","Niedrig"))&amp;" · "&amp;COUNTIFS($D$21:$D$40,C$11,$E$21:$E$40,$A6,$F$21:$F$40,"&gt;0")&amp;" / "&amp;(C$11*$A6)</x:f>
        <x:v>Mittel · 0 / 10</x:v>
      </x:c>
      <x:c r="D6" s="11" t="str">
        <x:f>IF(D$11*$A6&gt;=$C$16,"Hoch",IF(D$11*$A6&gt;=$L$16,"Mittel","Niedrig"))&amp;" · "&amp;COUNTIFS($D$21:$D$40,D$11,$E$21:$E$40,$A6,$F$21:$F$40,"&gt;0")&amp;" / "&amp;(D$11*$A6)</x:f>
        <x:v>Hoch · 0 / 15</x:v>
      </x:c>
      <x:c r="E6" s="11" t="str">
        <x:f>IF(E$11*$A6&gt;=$C$16,"Hoch",IF(E$11*$A6&gt;=$L$16,"Mittel","Niedrig"))&amp;" · "&amp;COUNTIFS($D$21:$D$40,E$11,$E$21:$E$40,$A6,$F$21:$F$40,"&gt;0")&amp;" / "&amp;(E$11*$A6)</x:f>
        <x:v>Hoch · 1 / 20</x:v>
      </x:c>
      <x:c r="F6" s="11" t="str">
        <x:f>IF(F$11*$A6&gt;=$C$16,"Hoch",IF(F$11*$A6&gt;=$L$16,"Mittel","Niedrig"))&amp;" · "&amp;COUNTIFS($D$21:$D$40,F$11,$E$21:$E$40,$A6,$F$21:$F$40,"&gt;0")&amp;" / "&amp;(F$11*$A6)</x:f>
        <x:v>Hoch · 0 / 25</x:v>
      </x:c>
      <x:c r="G6" s="2"/>
      <x:c r="H6" s="2"/>
      <x:c r="I6" s="2" t="n">
        <x:v>5</x:v>
      </x:c>
      <x:c r="J6" s="11" t="str">
        <x:f>IF(J$11*$I6&gt;=$C$16,"Hoch",IF(J$11*$I6&gt;=$L$16,"Mittel","Niedrig"))&amp;" · "&amp;COUNTIFS($K$21:$K$40,J$11,$L$21:$L$40,$I6,$M$21:$M$40,"&gt;0")&amp;" / "&amp;(J$11*$I6)</x:f>
        <x:v>Niedrig · 0 / 5</x:v>
      </x:c>
      <x:c r="K6" s="11" t="str">
        <x:f>IF(K$11*$I6&gt;=$C$16,"Hoch",IF(K$11*$I6&gt;=$L$16,"Mittel","Niedrig"))&amp;" · "&amp;COUNTIFS($K$21:$K$40,K$11,$L$21:$L$40,$I6,$M$21:$M$40,"&gt;0")&amp;" / "&amp;(K$11*$I6)</x:f>
        <x:v>Mittel · 0 / 10</x:v>
      </x:c>
      <x:c r="L6" s="11" t="str">
        <x:f>IF(L$11*$I6&gt;=$C$16,"Hoch",IF(L$11*$I6&gt;=$L$16,"Mittel","Niedrig"))&amp;" · "&amp;COUNTIFS($K$21:$K$40,L$11,$L$21:$L$40,$I6,$M$21:$M$40,"&gt;0")&amp;" / "&amp;(L$11*$I6)</x:f>
        <x:v>Hoch · 0 / 15</x:v>
      </x:c>
      <x:c r="M6" s="11" t="str">
        <x:f>IF(M$11*$I6&gt;=$C$16,"Hoch",IF(M$11*$I6&gt;=$L$16,"Mittel","Niedrig"))&amp;" · "&amp;COUNTIFS($K$21:$K$40,M$11,$L$21:$L$40,$I6,$M$21:$M$40,"&gt;0")&amp;" / "&amp;(M$11*$I6)</x:f>
        <x:v>Hoch · 0 / 20</x:v>
      </x:c>
      <x:c r="N6" s="11" t="str">
        <x:f>IF(N$11*$I6&gt;=$C$16,"Hoch",IF(N$11*$I6&gt;=$L$16,"Mittel","Niedrig"))&amp;" · "&amp;COUNTIFS($K$21:$K$40,N$11,$L$21:$L$40,$I6,$M$21:$M$40,"&gt;0")&amp;" / "&amp;(N$11*$I6)</x:f>
        <x:v>Hoch · 0 / 25</x:v>
      </x:c>
      <x:c r="O6" s="2"/>
      <x:c r="P6" s="2"/>
    </x:row>
    <x:row r="7" ht="42" customHeight="1">
      <x:c r="A7" s="2" t="n">
        <x:v>4</x:v>
      </x:c>
      <x:c r="B7" s="11" t="str">
        <x:f>IF(B$11*$A7&gt;=$C$16,"Hoch",IF(B$11*$A7&gt;=$L$16,"Mittel","Niedrig"))&amp;" · "&amp;COUNTIFS($D$21:$D$40,B$11,$E$21:$E$40,$A7,$F$21:$F$40,"&gt;0")&amp;" / "&amp;(B$11*$A7)</x:f>
        <x:v>Niedrig · 0 / 4</x:v>
      </x:c>
      <x:c r="C7" s="11" t="str">
        <x:f>IF(C$11*$A7&gt;=$C$16,"Hoch",IF(C$11*$A7&gt;=$L$16,"Mittel","Niedrig"))&amp;" · "&amp;COUNTIFS($D$21:$D$40,C$11,$E$21:$E$40,$A7,$F$21:$F$40,"&gt;0")&amp;" / "&amp;(C$11*$A7)</x:f>
        <x:v>Mittel · 1 / 8</x:v>
      </x:c>
      <x:c r="D7" s="11" t="str">
        <x:f>IF(D$11*$A7&gt;=$C$16,"Hoch",IF(D$11*$A7&gt;=$L$16,"Mittel","Niedrig"))&amp;" · "&amp;COUNTIFS($D$21:$D$40,D$11,$E$21:$E$40,$A7,$F$21:$F$40,"&gt;0")&amp;" / "&amp;(D$11*$A7)</x:f>
        <x:v>Mittel · 1 / 12</x:v>
      </x:c>
      <x:c r="E7" s="11" t="str">
        <x:f>IF(E$11*$A7&gt;=$C$16,"Hoch",IF(E$11*$A7&gt;=$L$16,"Mittel","Niedrig"))&amp;" · "&amp;COUNTIFS($D$21:$D$40,E$11,$E$21:$E$40,$A7,$F$21:$F$40,"&gt;0")&amp;" / "&amp;(E$11*$A7)</x:f>
        <x:v>Hoch · 0 / 16</x:v>
      </x:c>
      <x:c r="F7" s="11" t="str">
        <x:f>IF(F$11*$A7&gt;=$C$16,"Hoch",IF(F$11*$A7&gt;=$L$16,"Mittel","Niedrig"))&amp;" · "&amp;COUNTIFS($D$21:$D$40,F$11,$E$21:$E$40,$A7,$F$21:$F$40,"&gt;0")&amp;" / "&amp;(F$11*$A7)</x:f>
        <x:v>Hoch · 0 / 20</x:v>
      </x:c>
      <x:c r="G7" s="2"/>
      <x:c r="H7" s="2"/>
      <x:c r="I7" s="2" t="n">
        <x:v>4</x:v>
      </x:c>
      <x:c r="J7" s="11" t="str">
        <x:f>IF(J$11*$I7&gt;=$C$16,"Hoch",IF(J$11*$I7&gt;=$L$16,"Mittel","Niedrig"))&amp;" · "&amp;COUNTIFS($K$21:$K$40,J$11,$L$21:$L$40,$I7,$M$21:$M$40,"&gt;0")&amp;" / "&amp;(J$11*$I7)</x:f>
        <x:v>Niedrig · 0 / 4</x:v>
      </x:c>
      <x:c r="K7" s="11" t="str">
        <x:f>IF(K$11*$I7&gt;=$C$16,"Hoch",IF(K$11*$I7&gt;=$L$16,"Mittel","Niedrig"))&amp;" · "&amp;COUNTIFS($K$21:$K$40,K$11,$L$21:$L$40,$I7,$M$21:$M$40,"&gt;0")&amp;" / "&amp;(K$11*$I7)</x:f>
        <x:v>Mittel · 1 / 8</x:v>
      </x:c>
      <x:c r="L7" s="11" t="str">
        <x:f>IF(L$11*$I7&gt;=$C$16,"Hoch",IF(L$11*$I7&gt;=$L$16,"Mittel","Niedrig"))&amp;" · "&amp;COUNTIFS($K$21:$K$40,L$11,$L$21:$L$40,$I7,$M$21:$M$40,"&gt;0")&amp;" / "&amp;(L$11*$I7)</x:f>
        <x:v>Mittel · 0 / 12</x:v>
      </x:c>
      <x:c r="M7" s="11" t="str">
        <x:f>IF(M$11*$I7&gt;=$C$16,"Hoch",IF(M$11*$I7&gt;=$L$16,"Mittel","Niedrig"))&amp;" · "&amp;COUNTIFS($K$21:$K$40,M$11,$L$21:$L$40,$I7,$M$21:$M$40,"&gt;0")&amp;" / "&amp;(M$11*$I7)</x:f>
        <x:v>Hoch · 0 / 16</x:v>
      </x:c>
      <x:c r="N7" s="11" t="str">
        <x:f>IF(N$11*$I7&gt;=$C$16,"Hoch",IF(N$11*$I7&gt;=$L$16,"Mittel","Niedrig"))&amp;" · "&amp;COUNTIFS($K$21:$K$40,N$11,$L$21:$L$40,$I7,$M$21:$M$40,"&gt;0")&amp;" / "&amp;(N$11*$I7)</x:f>
        <x:v>Hoch · 0 / 20</x:v>
      </x:c>
      <x:c r="O7" s="2"/>
      <x:c r="P7" s="2"/>
    </x:row>
    <x:row r="8" ht="42" customHeight="1">
      <x:c r="A8" s="2" t="n">
        <x:v>3</x:v>
      </x:c>
      <x:c r="B8" s="11" t="str">
        <x:f>IF(B$11*$A8&gt;=$C$16,"Hoch",IF(B$11*$A8&gt;=$L$16,"Mittel","Niedrig"))&amp;" · "&amp;COUNTIFS($D$21:$D$40,B$11,$E$21:$E$40,$A8,$F$21:$F$40,"&gt;0")&amp;" / "&amp;(B$11*$A8)</x:f>
        <x:v>Niedrig · 0 / 3</x:v>
      </x:c>
      <x:c r="C8" s="11" t="str">
        <x:f>IF(C$11*$A8&gt;=$C$16,"Hoch",IF(C$11*$A8&gt;=$L$16,"Mittel","Niedrig"))&amp;" · "&amp;COUNTIFS($D$21:$D$40,C$11,$E$21:$E$40,$A8,$F$21:$F$40,"&gt;0")&amp;" / "&amp;(C$11*$A8)</x:f>
        <x:v>Mittel · 0 / 6</x:v>
      </x:c>
      <x:c r="D8" s="11" t="str">
        <x:f>IF(D$11*$A8&gt;=$C$16,"Hoch",IF(D$11*$A8&gt;=$L$16,"Mittel","Niedrig"))&amp;" · "&amp;COUNTIFS($D$21:$D$40,D$11,$E$21:$E$40,$A8,$F$21:$F$40,"&gt;0")&amp;" / "&amp;(D$11*$A8)</x:f>
        <x:v>Mittel · 0 / 9</x:v>
      </x:c>
      <x:c r="E8" s="11" t="str">
        <x:f>IF(E$11*$A8&gt;=$C$16,"Hoch",IF(E$11*$A8&gt;=$L$16,"Mittel","Niedrig"))&amp;" · "&amp;COUNTIFS($D$21:$D$40,E$11,$E$21:$E$40,$A8,$F$21:$F$40,"&gt;0")&amp;" / "&amp;(E$11*$A8)</x:f>
        <x:v>Mittel · 0 / 12</x:v>
      </x:c>
      <x:c r="F8" s="11" t="str">
        <x:f>IF(F$11*$A8&gt;=$C$16,"Hoch",IF(F$11*$A8&gt;=$L$16,"Mittel","Niedrig"))&amp;" · "&amp;COUNTIFS($D$21:$D$40,F$11,$E$21:$E$40,$A8,$F$21:$F$40,"&gt;0")&amp;" / "&amp;(F$11*$A8)</x:f>
        <x:v>Hoch · 0 / 15</x:v>
      </x:c>
      <x:c r="G8" s="2"/>
      <x:c r="H8" s="2"/>
      <x:c r="I8" s="2" t="n">
        <x:v>3</x:v>
      </x:c>
      <x:c r="J8" s="11" t="str">
        <x:f>IF(J$11*$I8&gt;=$C$16,"Hoch",IF(J$11*$I8&gt;=$L$16,"Mittel","Niedrig"))&amp;" · "&amp;COUNTIFS($K$21:$K$40,J$11,$L$21:$L$40,$I8,$M$21:$M$40,"&gt;0")&amp;" / "&amp;(J$11*$I8)</x:f>
        <x:v>Niedrig · 1 / 3</x:v>
      </x:c>
      <x:c r="K8" s="11" t="str">
        <x:f>IF(K$11*$I8&gt;=$C$16,"Hoch",IF(K$11*$I8&gt;=$L$16,"Mittel","Niedrig"))&amp;" · "&amp;COUNTIFS($K$21:$K$40,K$11,$L$21:$L$40,$I8,$M$21:$M$40,"&gt;0")&amp;" / "&amp;(K$11*$I8)</x:f>
        <x:v>Mittel · 0 / 6</x:v>
      </x:c>
      <x:c r="L8" s="11" t="str">
        <x:f>IF(L$11*$I8&gt;=$C$16,"Hoch",IF(L$11*$I8&gt;=$L$16,"Mittel","Niedrig"))&amp;" · "&amp;COUNTIFS($K$21:$K$40,L$11,$L$21:$L$40,$I8,$M$21:$M$40,"&gt;0")&amp;" / "&amp;(L$11*$I8)</x:f>
        <x:v>Mittel · 0 / 9</x:v>
      </x:c>
      <x:c r="M8" s="11" t="str">
        <x:f>IF(M$11*$I8&gt;=$C$16,"Hoch",IF(M$11*$I8&gt;=$L$16,"Mittel","Niedrig"))&amp;" · "&amp;COUNTIFS($K$21:$K$40,M$11,$L$21:$L$40,$I8,$M$21:$M$40,"&gt;0")&amp;" / "&amp;(M$11*$I8)</x:f>
        <x:v>Mittel · 0 / 12</x:v>
      </x:c>
      <x:c r="N8" s="11" t="str">
        <x:f>IF(N$11*$I8&gt;=$C$16,"Hoch",IF(N$11*$I8&gt;=$L$16,"Mittel","Niedrig"))&amp;" · "&amp;COUNTIFS($K$21:$K$40,N$11,$L$21:$L$40,$I8,$M$21:$M$40,"&gt;0")&amp;" / "&amp;(N$11*$I8)</x:f>
        <x:v>Hoch · 0 / 15</x:v>
      </x:c>
      <x:c r="O8" s="2"/>
      <x:c r="P8" s="2"/>
    </x:row>
    <x:row r="9" ht="42" customHeight="1">
      <x:c r="A9" s="2" t="n">
        <x:v>2</x:v>
      </x:c>
      <x:c r="B9" s="11" t="str">
        <x:f>IF(B$11*$A9&gt;=$C$16,"Hoch",IF(B$11*$A9&gt;=$L$16,"Mittel","Niedrig"))&amp;" · "&amp;COUNTIFS($D$21:$D$40,B$11,$E$21:$E$40,$A9,$F$21:$F$40,"&gt;0")&amp;" / "&amp;(B$11*$A9)</x:f>
        <x:v>Niedrig · 0 / 2</x:v>
      </x:c>
      <x:c r="C9" s="11" t="str">
        <x:f>IF(C$11*$A9&gt;=$C$16,"Hoch",IF(C$11*$A9&gt;=$L$16,"Mittel","Niedrig"))&amp;" · "&amp;COUNTIFS($D$21:$D$40,C$11,$E$21:$E$40,$A9,$F$21:$F$40,"&gt;0")&amp;" / "&amp;(C$11*$A9)</x:f>
        <x:v>Niedrig · 0 / 4</x:v>
      </x:c>
      <x:c r="D9" s="11" t="str">
        <x:f>IF(D$11*$A9&gt;=$C$16,"Hoch",IF(D$11*$A9&gt;=$L$16,"Mittel","Niedrig"))&amp;" · "&amp;COUNTIFS($D$21:$D$40,D$11,$E$21:$E$40,$A9,$F$21:$F$40,"&gt;0")&amp;" / "&amp;(D$11*$A9)</x:f>
        <x:v>Mittel · 0 / 6</x:v>
      </x:c>
      <x:c r="E9" s="11" t="str">
        <x:f>IF(E$11*$A9&gt;=$C$16,"Hoch",IF(E$11*$A9&gt;=$L$16,"Mittel","Niedrig"))&amp;" · "&amp;COUNTIFS($D$21:$D$40,E$11,$E$21:$E$40,$A9,$F$21:$F$40,"&gt;0")&amp;" / "&amp;(E$11*$A9)</x:f>
        <x:v>Mittel · 0 / 8</x:v>
      </x:c>
      <x:c r="F9" s="11" t="str">
        <x:f>IF(F$11*$A9&gt;=$C$16,"Hoch",IF(F$11*$A9&gt;=$L$16,"Mittel","Niedrig"))&amp;" · "&amp;COUNTIFS($D$21:$D$40,F$11,$E$21:$E$40,$A9,$F$21:$F$40,"&gt;0")&amp;" / "&amp;(F$11*$A9)</x:f>
        <x:v>Mittel · 0 / 10</x:v>
      </x:c>
      <x:c r="G9" s="2"/>
      <x:c r="H9" s="2"/>
      <x:c r="I9" s="2" t="n">
        <x:v>2</x:v>
      </x:c>
      <x:c r="J9" s="11" t="str">
        <x:f>IF(J$11*$I9&gt;=$C$16,"Hoch",IF(J$11*$I9&gt;=$L$16,"Mittel","Niedrig"))&amp;" · "&amp;COUNTIFS($K$21:$K$40,J$11,$L$21:$L$40,$I9,$M$21:$M$40,"&gt;0")&amp;" / "&amp;(J$11*$I9)</x:f>
        <x:v>Niedrig · 0 / 2</x:v>
      </x:c>
      <x:c r="K9" s="11" t="str">
        <x:f>IF(K$11*$I9&gt;=$C$16,"Hoch",IF(K$11*$I9&gt;=$L$16,"Mittel","Niedrig"))&amp;" · "&amp;COUNTIFS($K$21:$K$40,K$11,$L$21:$L$40,$I9,$M$21:$M$40,"&gt;0")&amp;" / "&amp;(K$11*$I9)</x:f>
        <x:v>Niedrig · 0 / 4</x:v>
      </x:c>
      <x:c r="L9" s="11" t="str">
        <x:f>IF(L$11*$I9&gt;=$C$16,"Hoch",IF(L$11*$I9&gt;=$L$16,"Mittel","Niedrig"))&amp;" · "&amp;COUNTIFS($K$21:$K$40,L$11,$L$21:$L$40,$I9,$M$21:$M$40,"&gt;0")&amp;" / "&amp;(L$11*$I9)</x:f>
        <x:v>Mittel · 0 / 6</x:v>
      </x:c>
      <x:c r="M9" s="11" t="str">
        <x:f>IF(M$11*$I9&gt;=$C$16,"Hoch",IF(M$11*$I9&gt;=$L$16,"Mittel","Niedrig"))&amp;" · "&amp;COUNTIFS($K$21:$K$40,M$11,$L$21:$L$40,$I9,$M$21:$M$40,"&gt;0")&amp;" / "&amp;(M$11*$I9)</x:f>
        <x:v>Mittel · 0 / 8</x:v>
      </x:c>
      <x:c r="N9" s="11" t="str">
        <x:f>IF(N$11*$I9&gt;=$C$16,"Hoch",IF(N$11*$I9&gt;=$L$16,"Mittel","Niedrig"))&amp;" · "&amp;COUNTIFS($K$21:$K$40,N$11,$L$21:$L$40,$I9,$M$21:$M$40,"&gt;0")&amp;" / "&amp;(N$11*$I9)</x:f>
        <x:v>Mittel · 0 / 10</x:v>
      </x:c>
      <x:c r="O9" s="2"/>
      <x:c r="P9" s="2"/>
    </x:row>
    <x:row r="10" ht="42" customHeight="1">
      <x:c r="A10" s="2" t="n">
        <x:v>1</x:v>
      </x:c>
      <x:c r="B10" s="11" t="str">
        <x:f>IF(B$11*$A10&gt;=$C$16,"Hoch",IF(B$11*$A10&gt;=$L$16,"Mittel","Niedrig"))&amp;" · "&amp;COUNTIFS($D$21:$D$40,B$11,$E$21:$E$40,$A10,$F$21:$F$40,"&gt;0")&amp;" / "&amp;(B$11*$A10)</x:f>
        <x:v>Niedrig · 0 / 1</x:v>
      </x:c>
      <x:c r="C10" s="11" t="str">
        <x:f>IF(C$11*$A10&gt;=$C$16,"Hoch",IF(C$11*$A10&gt;=$L$16,"Mittel","Niedrig"))&amp;" · "&amp;COUNTIFS($D$21:$D$40,C$11,$E$21:$E$40,$A10,$F$21:$F$40,"&gt;0")&amp;" / "&amp;(C$11*$A10)</x:f>
        <x:v>Niedrig · 0 / 2</x:v>
      </x:c>
      <x:c r="D10" s="11" t="str">
        <x:f>IF(D$11*$A10&gt;=$C$16,"Hoch",IF(D$11*$A10&gt;=$L$16,"Mittel","Niedrig"))&amp;" · "&amp;COUNTIFS($D$21:$D$40,D$11,$E$21:$E$40,$A10,$F$21:$F$40,"&gt;0")&amp;" / "&amp;(D$11*$A10)</x:f>
        <x:v>Niedrig · 0 / 3</x:v>
      </x:c>
      <x:c r="E10" s="11" t="str">
        <x:f>IF(E$11*$A10&gt;=$C$16,"Hoch",IF(E$11*$A10&gt;=$L$16,"Mittel","Niedrig"))&amp;" · "&amp;COUNTIFS($D$21:$D$40,E$11,$E$21:$E$40,$A10,$F$21:$F$40,"&gt;0")&amp;" / "&amp;(E$11*$A10)</x:f>
        <x:v>Niedrig · 0 / 4</x:v>
      </x:c>
      <x:c r="F10" s="11" t="str">
        <x:f>IF(F$11*$A10&gt;=$C$16,"Hoch",IF(F$11*$A10&gt;=$L$16,"Mittel","Niedrig"))&amp;" · "&amp;COUNTIFS($D$21:$D$40,F$11,$E$21:$E$40,$A10,$F$21:$F$40,"&gt;0")&amp;" / "&amp;(F$11*$A10)</x:f>
        <x:v>Niedrig · 0 / 5</x:v>
      </x:c>
      <x:c r="G10" s="2"/>
      <x:c r="H10" s="2"/>
      <x:c r="I10" s="2" t="n">
        <x:v>1</x:v>
      </x:c>
      <x:c r="J10" s="11" t="str">
        <x:f>IF(J$11*$I10&gt;=$C$16,"Hoch",IF(J$11*$I10&gt;=$L$16,"Mittel","Niedrig"))&amp;" · "&amp;COUNTIFS($K$21:$K$40,J$11,$L$21:$L$40,$I10,$M$21:$M$40,"&gt;0")&amp;" / "&amp;(J$11*$I10)</x:f>
        <x:v>Niedrig · 0 / 1</x:v>
      </x:c>
      <x:c r="K10" s="11" t="str">
        <x:f>IF(K$11*$I10&gt;=$C$16,"Hoch",IF(K$11*$I10&gt;=$L$16,"Mittel","Niedrig"))&amp;" · "&amp;COUNTIFS($K$21:$K$40,K$11,$L$21:$L$40,$I10,$M$21:$M$40,"&gt;0")&amp;" / "&amp;(K$11*$I10)</x:f>
        <x:v>Niedrig · 0 / 2</x:v>
      </x:c>
      <x:c r="L10" s="11" t="str">
        <x:f>IF(L$11*$I10&gt;=$C$16,"Hoch",IF(L$11*$I10&gt;=$L$16,"Mittel","Niedrig"))&amp;" · "&amp;COUNTIFS($K$21:$K$40,L$11,$L$21:$L$40,$I10,$M$21:$M$40,"&gt;0")&amp;" / "&amp;(L$11*$I10)</x:f>
        <x:v>Niedrig · 0 / 3</x:v>
      </x:c>
      <x:c r="M10" s="11" t="str">
        <x:f>IF(M$11*$I10&gt;=$C$16,"Hoch",IF(M$11*$I10&gt;=$L$16,"Mittel","Niedrig"))&amp;" · "&amp;COUNTIFS($K$21:$K$40,M$11,$L$21:$L$40,$I10,$M$21:$M$40,"&gt;0")&amp;" / "&amp;(M$11*$I10)</x:f>
        <x:v>Niedrig · 0 / 4</x:v>
      </x:c>
      <x:c r="N10" s="11" t="str">
        <x:f>IF(N$11*$I10&gt;=$C$16,"Hoch",IF(N$11*$I10&gt;=$L$16,"Mittel","Niedrig"))&amp;" · "&amp;COUNTIFS($K$21:$K$40,N$11,$L$21:$L$40,$I10,$M$21:$M$40,"&gt;0")&amp;" / "&amp;(N$11*$I10)</x:f>
        <x:v>Niedrig · 0 / 5</x:v>
      </x:c>
      <x:c r="O10" s="2"/>
      <x:c r="P10" s="2"/>
    </x:row>
    <x:row r="11" ht="26" customHeight="1">
      <x:c r="A11" s="2"/>
      <x:c r="B11" s="2" t="n">
        <x:v>1</x:v>
      </x:c>
      <x:c r="C11" s="2" t="n">
        <x:v>2</x:v>
      </x:c>
      <x:c r="D11" s="2" t="n">
        <x:v>3</x:v>
      </x:c>
      <x:c r="E11" s="2" t="n">
        <x:v>4</x:v>
      </x:c>
      <x:c r="F11" s="2" t="n">
        <x:v>5</x:v>
      </x:c>
      <x:c r="G11" s="2"/>
      <x:c r="H11" s="2"/>
      <x:c r="I11" s="2"/>
      <x:c r="J11" s="2" t="n">
        <x:v>1</x:v>
      </x:c>
      <x:c r="K11" s="2" t="n">
        <x:v>2</x:v>
      </x:c>
      <x:c r="L11" s="2" t="n">
        <x:v>3</x:v>
      </x:c>
      <x:c r="M11" s="2" t="n">
        <x:v>4</x:v>
      </x:c>
      <x:c r="N11" s="2" t="n">
        <x:v>5</x:v>
      </x:c>
      <x:c r="O11" s="2"/>
      <x:c r="P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6" customHeight="1">
      <x:c r="A13" s="2" t="str">
        <x:v>Achsen: links Auswirkung, unten Wahrscheinlichkeit. Zelle: Kategorie · Anzahl / Risikowert.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6" customHeight="1">
      <x:c r="A15" s="2" t="str">
        <x:v>Ausgefüllte Risikozeilen</x:v>
      </x:c>
      <x:c r="B15" s="2"/>
      <x:c r="C15" s="2" t="n">
        <x:f>COUNTA(A21:A40)</x:f>
        <x:v>3</x:v>
      </x:c>
      <x:c r="D15" s="2"/>
      <x:c r="E15" s="2"/>
      <x:c r="F15" s="2"/>
      <x:c r="G15" s="2"/>
      <x:c r="H15" s="2"/>
      <x:c r="I15" s="2" t="str">
        <x:v>Offene Ausgangsbewertungen</x:v>
      </x:c>
      <x:c r="J15" s="2"/>
      <x:c r="K15" s="2"/>
      <x:c r="L15" s="2" t="n">
        <x:f>COUNTIFS(G21:G40,"Bewertung fehlt")+COUNTIFS(G21:G40,"Eingaben prüfen")</x:f>
        <x:v>0</x:v>
      </x:c>
      <x:c r="M15" s="2"/>
      <x:c r="N15" s="2"/>
      <x:c r="O15" s="2"/>
      <x:c r="P15" s="2"/>
    </x:row>
    <x:row r="16" ht="26" customHeight="1">
      <x:c r="A16" s="2" t="str">
        <x:v>Hoch ab</x:v>
      </x:c>
      <x:c r="B16" s="2"/>
      <x:c r="C16" s="2" t="n">
        <x:f>'Anleitung'!C22</x:f>
        <x:v>15</x:v>
      </x:c>
      <x:c r="D16" s="2"/>
      <x:c r="E16" s="2"/>
      <x:c r="F16" s="2"/>
      <x:c r="G16" s="2"/>
      <x:c r="H16" s="2"/>
      <x:c r="I16" s="2" t="str">
        <x:v>Mittel ab</x:v>
      </x:c>
      <x:c r="J16" s="2"/>
      <x:c r="K16" s="2"/>
      <x:c r="L16" s="2" t="n">
        <x:f>'Anleitung'!C23</x:f>
        <x:v>6</x:v>
      </x:c>
      <x:c r="M16" s="2"/>
      <x:c r="N16" s="2"/>
      <x:c r="O16" s="2"/>
      <x:c r="P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6" customHeight="1">
      <x:c r="A18" s="2" t="str">
        <x:v>Gelbe Felder bearbeiten. Restrisiko erscheint erst bei Status Umgesetzt.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46" customHeight="1">
      <x:c r="A20" s="7" t="str">
        <x:v>ID</x:v>
      </x:c>
      <x:c r="B20" s="7" t="str">
        <x:v>Risikoszenario</x:v>
      </x:c>
      <x:c r="C20" s="7" t="str">
        <x:v>Zuständig</x:v>
      </x:c>
      <x:c r="D20" s="7" t="str">
        <x:v>Wahrsch. 1–5</x:v>
      </x:c>
      <x:c r="E20" s="7" t="str">
        <x:v>Auswirk. 1–5</x:v>
      </x:c>
      <x:c r="F20" s="7" t="str">
        <x:v>Risikowert</x:v>
      </x:c>
      <x:c r="G20" s="7" t="str">
        <x:v>Kategorie</x:v>
      </x:c>
      <x:c r="H20" s="7" t="str">
        <x:v>Maßnahme</x:v>
      </x:c>
      <x:c r="I20" s="7" t="str">
        <x:v>Frist</x:v>
      </x:c>
      <x:c r="J20" s="7" t="str">
        <x:v>Status</x:v>
      </x:c>
      <x:c r="K20" s="7" t="str">
        <x:v>Rest-Wahrsch.</x:v>
      </x:c>
      <x:c r="L20" s="7" t="str">
        <x:v>Rest-Auswirk.</x:v>
      </x:c>
      <x:c r="M20" s="7" t="str">
        <x:v>Rest-Wert</x:v>
      </x:c>
      <x:c r="N20" s="7" t="str">
        <x:v>Rest-Kategorie</x:v>
      </x:c>
      <x:c r="O20" s="7" t="str">
        <x:v>Nächste Prüfung</x:v>
      </x:c>
      <x:c r="P20" s="7" t="str">
        <x:v>Kontrollen / Bewertungsgrundlage</x:v>
      </x:c>
    </x:row>
    <x:row r="21" ht="62" customHeight="1">
      <x:c r="A21" s="9" t="str">
        <x:v>R01</x:v>
      </x:c>
      <x:c r="B21" s="13" t="str">
        <x:v>Ausfall der Dokumentenablage</x:v>
      </x:c>
      <x:c r="C21" s="9" t="str">
        <x:v>IT-Leitung</x:v>
      </x:c>
      <x:c r="D21" s="9" t="n">
        <x:v>3</x:v>
      </x:c>
      <x:c r="E21" s="9" t="n">
        <x:v>4</x:v>
      </x:c>
      <x:c r="F21" s="2" t="n">
        <x:f>IF(A21="","",IF(AND(ISNUMBER(D21),ISNUMBER(E21),D21&gt;=1,D21&lt;=5,E21&gt;=1,E21&lt;=5,D21=INT(D21),E21=INT(E21)),D21*E21,""))</x:f>
        <x:v>12</x:v>
      </x:c>
      <x:c r="G21" s="2" t="str">
        <x:f>IF(A21="","",IF(NOT(AND(ISNUMBER('Anleitung'!C22),ISNUMBER('Anleitung'!C23),'Anleitung'!C22&gt;'Anleitung'!C23,'Anleitung'!C22&lt;=25,'Anleitung'!C23&gt;=1)),"Eingaben prüfen",IF(F21="","Bewertung fehlt",IF(F21&gt;='Anleitung'!$C$22,"Hoch",IF(F21&gt;='Anleitung'!$C$23,"Mittel","Niedrig")))))</x:f>
        <x:v>Mittel</x:v>
      </x:c>
      <x:c r="H21" s="13" t="str">
        <x:v>Wiederherstellung und Ersatz-Zugriff testen</x:v>
      </x:c>
      <x:c r="I21" s="12" t="n">
        <x:v>46356</x:v>
      </x:c>
      <x:c r="J21" s="9" t="str">
        <x:v>Geplant</x:v>
      </x:c>
      <x:c r="K21" s="9" t="n">
        <x:v>2</x:v>
      </x:c>
      <x:c r="L21" s="9" t="n">
        <x:v>3</x:v>
      </x:c>
      <x:c r="M21" s="2" t="str">
        <x:f>IF(OR(A21="",J21&lt;&gt;"Umgesetzt"),"",IF(AND(ISNUMBER(K21),ISNUMBER(L21),K21&gt;=1,K21&lt;=5,L21&gt;=1,L21&lt;=5,K21=INT(K21),L21=INT(L21)),K21*L21,""))</x:f>
      </x:c>
      <x:c r="N21" s="2" t="str">
        <x:f>IF(A21="","",IF(NOT(AND(ISNUMBER('Anleitung'!C22),ISNUMBER('Anleitung'!C23),'Anleitung'!C22&gt;'Anleitung'!C23,'Anleitung'!C22&lt;=25,'Anleitung'!C23&gt;=1)),"Eingaben prüfen",IF(J21&lt;&gt;"Umgesetzt","Umsetzung offen",IF(M21="","Bewertung fehlt",IF(M21&gt;='Anleitung'!$C$22,"Hoch",IF(M21&gt;='Anleitung'!$C$23,"Mittel","Niedrig"))))))</x:f>
        <x:v>Umsetzung offen</x:v>
      </x:c>
      <x:c r="O21" s="12" t="n">
        <x:v>46399</x:v>
      </x:c>
      <x:c r="P21" s="13" t="str">
        <x:v>Sicherungen vorhanden; Wiederherstellungstest offen</x:v>
      </x:c>
    </x:row>
    <x:row r="22" ht="62" customHeight="1">
      <x:c r="A22" s="9" t="str">
        <x:v>R02</x:v>
      </x:c>
      <x:c r="B22" s="13" t="str">
        <x:v>Unberechtigter privilegierter Zugriff</x:v>
      </x:c>
      <x:c r="C22" s="9" t="str">
        <x:v>IT-Leitung</x:v>
      </x:c>
      <x:c r="D22" s="9" t="n">
        <x:v>4</x:v>
      </x:c>
      <x:c r="E22" s="9" t="n">
        <x:v>5</x:v>
      </x:c>
      <x:c r="F22" s="2" t="n">
        <x:f>IF(A22="","",IF(AND(ISNUMBER(D22),ISNUMBER(E22),D22&gt;=1,D22&lt;=5,E22&gt;=1,E22&lt;=5,D22=INT(D22),E22=INT(E22)),D22*E22,""))</x:f>
        <x:v>20</x:v>
      </x:c>
      <x:c r="G22" s="2" t="str">
        <x:f>IF(A22="","",IF(NOT(AND(ISNUMBER('Anleitung'!C22),ISNUMBER('Anleitung'!C23),'Anleitung'!C22&gt;'Anleitung'!C23,'Anleitung'!C22&lt;=25,'Anleitung'!C23&gt;=1)),"Eingaben prüfen",IF(F22="","Bewertung fehlt",IF(F22&gt;='Anleitung'!$C$22,"Hoch",IF(F22&gt;='Anleitung'!$C$23,"Mittel","Niedrig")))))</x:f>
        <x:v>Hoch</x:v>
      </x:c>
      <x:c r="H22" s="13" t="str">
        <x:v>MFA und begrenzte Admin-Rollen</x:v>
      </x:c>
      <x:c r="I22" s="12" t="n">
        <x:v>46307</x:v>
      </x:c>
      <x:c r="J22" s="9" t="str">
        <x:v>Umgesetzt</x:v>
      </x:c>
      <x:c r="K22" s="9" t="n">
        <x:v>2</x:v>
      </x:c>
      <x:c r="L22" s="9" t="n">
        <x:v>4</x:v>
      </x:c>
      <x:c r="M22" s="2" t="n">
        <x:f>IF(OR(A22="",J22&lt;&gt;"Umgesetzt"),"",IF(AND(ISNUMBER(K22),ISNUMBER(L22),K22&gt;=1,K22&lt;=5,L22&gt;=1,L22&lt;=5,K22=INT(K22),L22=INT(L22)),K22*L22,""))</x:f>
        <x:v>8</x:v>
      </x:c>
      <x:c r="N22" s="2" t="str">
        <x:f>IF(A22="","",IF(NOT(AND(ISNUMBER('Anleitung'!C22),ISNUMBER('Anleitung'!C23),'Anleitung'!C22&gt;'Anleitung'!C23,'Anleitung'!C22&lt;=25,'Anleitung'!C23&gt;=1)),"Eingaben prüfen",IF(J22&lt;&gt;"Umgesetzt","Umsetzung offen",IF(M22="","Bewertung fehlt",IF(M22&gt;='Anleitung'!$C$22,"Hoch",IF(M22&gt;='Anleitung'!$C$23,"Mittel","Niedrig"))))))</x:f>
        <x:v>Mittel</x:v>
      </x:c>
      <x:c r="O22" s="12" t="n">
        <x:v>46399</x:v>
      </x:c>
      <x:c r="P22" s="13" t="str">
        <x:v>MFA im fiktiven Beispiel umgesetzt und geprüft</x:v>
      </x:c>
    </x:row>
    <x:row r="23" ht="62" customHeight="1">
      <x:c r="A23" s="9" t="str">
        <x:v>R03</x:v>
      </x:c>
      <x:c r="B23" s="13" t="str">
        <x:v>Datenverlust durch versehentliches Löschen</x:v>
      </x:c>
      <x:c r="C23" s="9" t="str">
        <x:v>Service-Owner</x:v>
      </x:c>
      <x:c r="D23" s="9" t="n">
        <x:v>2</x:v>
      </x:c>
      <x:c r="E23" s="9" t="n">
        <x:v>4</x:v>
      </x:c>
      <x:c r="F23" s="2" t="n">
        <x:f>IF(A23="","",IF(AND(ISNUMBER(D23),ISNUMBER(E23),D23&gt;=1,D23&lt;=5,E23&gt;=1,E23&lt;=5,D23=INT(D23),E23=INT(E23)),D23*E23,""))</x:f>
        <x:v>8</x:v>
      </x:c>
      <x:c r="G23" s="2" t="str">
        <x:f>IF(A23="","",IF(NOT(AND(ISNUMBER('Anleitung'!C22),ISNUMBER('Anleitung'!C23),'Anleitung'!C22&gt;'Anleitung'!C23,'Anleitung'!C22&lt;=25,'Anleitung'!C23&gt;=1)),"Eingaben prüfen",IF(F23="","Bewertung fehlt",IF(F23&gt;='Anleitung'!$C$22,"Hoch",IF(F23&gt;='Anleitung'!$C$23,"Mittel","Niedrig")))))</x:f>
        <x:v>Mittel</x:v>
      </x:c>
      <x:c r="H23" s="13" t="str">
        <x:v>Aufbewahrung und Wiederherstellung testen</x:v>
      </x:c>
      <x:c r="I23" s="12" t="n">
        <x:v>46307</x:v>
      </x:c>
      <x:c r="J23" s="9" t="str">
        <x:v>Umgesetzt</x:v>
      </x:c>
      <x:c r="K23" s="9" t="n">
        <x:v>1</x:v>
      </x:c>
      <x:c r="L23" s="9" t="n">
        <x:v>3</x:v>
      </x:c>
      <x:c r="M23" s="2" t="n">
        <x:f>IF(OR(A23="",J23&lt;&gt;"Umgesetzt"),"",IF(AND(ISNUMBER(K23),ISNUMBER(L23),K23&gt;=1,K23&lt;=5,L23&gt;=1,L23&lt;=5,K23=INT(K23),L23=INT(L23)),K23*L23,""))</x:f>
        <x:v>3</x:v>
      </x:c>
      <x:c r="N23" s="2" t="str">
        <x:f>IF(A23="","",IF(NOT(AND(ISNUMBER('Anleitung'!C22),ISNUMBER('Anleitung'!C23),'Anleitung'!C22&gt;'Anleitung'!C23,'Anleitung'!C22&lt;=25,'Anleitung'!C23&gt;=1)),"Eingaben prüfen",IF(J23&lt;&gt;"Umgesetzt","Umsetzung offen",IF(M23="","Bewertung fehlt",IF(M23&gt;='Anleitung'!$C$22,"Hoch",IF(M23&gt;='Anleitung'!$C$23,"Mittel","Niedrig"))))))</x:f>
        <x:v>Niedrig</x:v>
      </x:c>
      <x:c r="O23" s="12" t="n">
        <x:v>46399</x:v>
      </x:c>
      <x:c r="P23" s="13" t="str">
        <x:v>Wiederherstellungstest im fiktiven Beispiel erfolgreich</x:v>
      </x:c>
    </x:row>
    <x:row r="24" ht="62" customHeight="1">
      <x:c r="A24" s="9"/>
      <x:c r="B24" s="13"/>
      <x:c r="C24" s="9"/>
      <x:c r="D24" s="9"/>
      <x:c r="E24" s="9"/>
      <x:c r="F24" s="2" t="str">
        <x:f>IF(A24="","",IF(AND(ISNUMBER(D24),ISNUMBER(E24),D24&gt;=1,D24&lt;=5,E24&gt;=1,E24&lt;=5,D24=INT(D24),E24=INT(E24)),D24*E24,""))</x:f>
      </x:c>
      <x:c r="G24" s="2" t="str">
        <x:f>IF(A24="","",IF(NOT(AND(ISNUMBER('Anleitung'!C22),ISNUMBER('Anleitung'!C23),'Anleitung'!C22&gt;'Anleitung'!C23,'Anleitung'!C22&lt;=25,'Anleitung'!C23&gt;=1)),"Eingaben prüfen",IF(F24="","Bewertung fehlt",IF(F24&gt;='Anleitung'!$C$22,"Hoch",IF(F24&gt;='Anleitung'!$C$23,"Mittel","Niedrig")))))</x:f>
      </x:c>
      <x:c r="H24" s="13"/>
      <x:c r="I24" s="12"/>
      <x:c r="J24" s="9"/>
      <x:c r="K24" s="9"/>
      <x:c r="L24" s="9"/>
      <x:c r="M24" s="2" t="str">
        <x:f>IF(OR(A24="",J24&lt;&gt;"Umgesetzt"),"",IF(AND(ISNUMBER(K24),ISNUMBER(L24),K24&gt;=1,K24&lt;=5,L24&gt;=1,L24&lt;=5,K24=INT(K24),L24=INT(L24)),K24*L24,""))</x:f>
      </x:c>
      <x:c r="N24" s="2" t="str">
        <x:f>IF(A24="","",IF(NOT(AND(ISNUMBER('Anleitung'!C22),ISNUMBER('Anleitung'!C23),'Anleitung'!C22&gt;'Anleitung'!C23,'Anleitung'!C22&lt;=25,'Anleitung'!C23&gt;=1)),"Eingaben prüfen",IF(J24&lt;&gt;"Umgesetzt","Umsetzung offen",IF(M24="","Bewertung fehlt",IF(M24&gt;='Anleitung'!$C$22,"Hoch",IF(M24&gt;='Anleitung'!$C$23,"Mittel","Niedrig"))))))</x:f>
      </x:c>
      <x:c r="O24" s="12"/>
      <x:c r="P24" s="13"/>
    </x:row>
    <x:row r="25" ht="62" customHeight="1">
      <x:c r="A25" s="9"/>
      <x:c r="B25" s="13"/>
      <x:c r="C25" s="9"/>
      <x:c r="D25" s="9"/>
      <x:c r="E25" s="9"/>
      <x:c r="F25" s="2" t="str">
        <x:f>IF(A25="","",IF(AND(ISNUMBER(D25),ISNUMBER(E25),D25&gt;=1,D25&lt;=5,E25&gt;=1,E25&lt;=5,D25=INT(D25),E25=INT(E25)),D25*E25,""))</x:f>
      </x:c>
      <x:c r="G25" s="2" t="str">
        <x:f>IF(A25="","",IF(NOT(AND(ISNUMBER('Anleitung'!C22),ISNUMBER('Anleitung'!C23),'Anleitung'!C22&gt;'Anleitung'!C23,'Anleitung'!C22&lt;=25,'Anleitung'!C23&gt;=1)),"Eingaben prüfen",IF(F25="","Bewertung fehlt",IF(F25&gt;='Anleitung'!$C$22,"Hoch",IF(F25&gt;='Anleitung'!$C$23,"Mittel","Niedrig")))))</x:f>
      </x:c>
      <x:c r="H25" s="13"/>
      <x:c r="I25" s="12"/>
      <x:c r="J25" s="9"/>
      <x:c r="K25" s="9"/>
      <x:c r="L25" s="9"/>
      <x:c r="M25" s="2" t="str">
        <x:f>IF(OR(A25="",J25&lt;&gt;"Umgesetzt"),"",IF(AND(ISNUMBER(K25),ISNUMBER(L25),K25&gt;=1,K25&lt;=5,L25&gt;=1,L25&lt;=5,K25=INT(K25),L25=INT(L25)),K25*L25,""))</x:f>
      </x:c>
      <x:c r="N25" s="2" t="str">
        <x:f>IF(A25="","",IF(NOT(AND(ISNUMBER('Anleitung'!C22),ISNUMBER('Anleitung'!C23),'Anleitung'!C22&gt;'Anleitung'!C23,'Anleitung'!C22&lt;=25,'Anleitung'!C23&gt;=1)),"Eingaben prüfen",IF(J25&lt;&gt;"Umgesetzt","Umsetzung offen",IF(M25="","Bewertung fehlt",IF(M25&gt;='Anleitung'!$C$22,"Hoch",IF(M25&gt;='Anleitung'!$C$23,"Mittel","Niedrig"))))))</x:f>
      </x:c>
      <x:c r="O25" s="12"/>
      <x:c r="P25" s="13"/>
    </x:row>
    <x:row r="26" ht="62" customHeight="1">
      <x:c r="A26" s="9"/>
      <x:c r="B26" s="13"/>
      <x:c r="C26" s="9"/>
      <x:c r="D26" s="9"/>
      <x:c r="E26" s="9"/>
      <x:c r="F26" s="2" t="str">
        <x:f>IF(A26="","",IF(AND(ISNUMBER(D26),ISNUMBER(E26),D26&gt;=1,D26&lt;=5,E26&gt;=1,E26&lt;=5,D26=INT(D26),E26=INT(E26)),D26*E26,""))</x:f>
      </x:c>
      <x:c r="G26" s="2" t="str">
        <x:f>IF(A26="","",IF(NOT(AND(ISNUMBER('Anleitung'!C22),ISNUMBER('Anleitung'!C23),'Anleitung'!C22&gt;'Anleitung'!C23,'Anleitung'!C22&lt;=25,'Anleitung'!C23&gt;=1)),"Eingaben prüfen",IF(F26="","Bewertung fehlt",IF(F26&gt;='Anleitung'!$C$22,"Hoch",IF(F26&gt;='Anleitung'!$C$23,"Mittel","Niedrig")))))</x:f>
      </x:c>
      <x:c r="H26" s="13"/>
      <x:c r="I26" s="12"/>
      <x:c r="J26" s="9"/>
      <x:c r="K26" s="9"/>
      <x:c r="L26" s="9"/>
      <x:c r="M26" s="2" t="str">
        <x:f>IF(OR(A26="",J26&lt;&gt;"Umgesetzt"),"",IF(AND(ISNUMBER(K26),ISNUMBER(L26),K26&gt;=1,K26&lt;=5,L26&gt;=1,L26&lt;=5,K26=INT(K26),L26=INT(L26)),K26*L26,""))</x:f>
      </x:c>
      <x:c r="N26" s="2" t="str">
        <x:f>IF(A26="","",IF(NOT(AND(ISNUMBER('Anleitung'!C22),ISNUMBER('Anleitung'!C23),'Anleitung'!C22&gt;'Anleitung'!C23,'Anleitung'!C22&lt;=25,'Anleitung'!C23&gt;=1)),"Eingaben prüfen",IF(J26&lt;&gt;"Umgesetzt","Umsetzung offen",IF(M26="","Bewertung fehlt",IF(M26&gt;='Anleitung'!$C$22,"Hoch",IF(M26&gt;='Anleitung'!$C$23,"Mittel","Niedrig"))))))</x:f>
      </x:c>
      <x:c r="O26" s="12"/>
      <x:c r="P26" s="13"/>
    </x:row>
    <x:row r="27" ht="62" customHeight="1">
      <x:c r="A27" s="9"/>
      <x:c r="B27" s="13"/>
      <x:c r="C27" s="9"/>
      <x:c r="D27" s="9"/>
      <x:c r="E27" s="9"/>
      <x:c r="F27" s="2" t="str">
        <x:f>IF(A27="","",IF(AND(ISNUMBER(D27),ISNUMBER(E27),D27&gt;=1,D27&lt;=5,E27&gt;=1,E27&lt;=5,D27=INT(D27),E27=INT(E27)),D27*E27,""))</x:f>
      </x:c>
      <x:c r="G27" s="2" t="str">
        <x:f>IF(A27="","",IF(NOT(AND(ISNUMBER('Anleitung'!C22),ISNUMBER('Anleitung'!C23),'Anleitung'!C22&gt;'Anleitung'!C23,'Anleitung'!C22&lt;=25,'Anleitung'!C23&gt;=1)),"Eingaben prüfen",IF(F27="","Bewertung fehlt",IF(F27&gt;='Anleitung'!$C$22,"Hoch",IF(F27&gt;='Anleitung'!$C$23,"Mittel","Niedrig")))))</x:f>
      </x:c>
      <x:c r="H27" s="13"/>
      <x:c r="I27" s="12"/>
      <x:c r="J27" s="9"/>
      <x:c r="K27" s="9"/>
      <x:c r="L27" s="9"/>
      <x:c r="M27" s="2" t="str">
        <x:f>IF(OR(A27="",J27&lt;&gt;"Umgesetzt"),"",IF(AND(ISNUMBER(K27),ISNUMBER(L27),K27&gt;=1,K27&lt;=5,L27&gt;=1,L27&lt;=5,K27=INT(K27),L27=INT(L27)),K27*L27,""))</x:f>
      </x:c>
      <x:c r="N27" s="2" t="str">
        <x:f>IF(A27="","",IF(NOT(AND(ISNUMBER('Anleitung'!C22),ISNUMBER('Anleitung'!C23),'Anleitung'!C22&gt;'Anleitung'!C23,'Anleitung'!C22&lt;=25,'Anleitung'!C23&gt;=1)),"Eingaben prüfen",IF(J27&lt;&gt;"Umgesetzt","Umsetzung offen",IF(M27="","Bewertung fehlt",IF(M27&gt;='Anleitung'!$C$22,"Hoch",IF(M27&gt;='Anleitung'!$C$23,"Mittel","Niedrig"))))))</x:f>
      </x:c>
      <x:c r="O27" s="12"/>
      <x:c r="P27" s="13"/>
    </x:row>
    <x:row r="28" ht="62" customHeight="1">
      <x:c r="A28" s="9"/>
      <x:c r="B28" s="13"/>
      <x:c r="C28" s="9"/>
      <x:c r="D28" s="9"/>
      <x:c r="E28" s="9"/>
      <x:c r="F28" s="2" t="str">
        <x:f>IF(A28="","",IF(AND(ISNUMBER(D28),ISNUMBER(E28),D28&gt;=1,D28&lt;=5,E28&gt;=1,E28&lt;=5,D28=INT(D28),E28=INT(E28)),D28*E28,""))</x:f>
      </x:c>
      <x:c r="G28" s="2" t="str">
        <x:f>IF(A28="","",IF(NOT(AND(ISNUMBER('Anleitung'!C22),ISNUMBER('Anleitung'!C23),'Anleitung'!C22&gt;'Anleitung'!C23,'Anleitung'!C22&lt;=25,'Anleitung'!C23&gt;=1)),"Eingaben prüfen",IF(F28="","Bewertung fehlt",IF(F28&gt;='Anleitung'!$C$22,"Hoch",IF(F28&gt;='Anleitung'!$C$23,"Mittel","Niedrig")))))</x:f>
      </x:c>
      <x:c r="H28" s="13"/>
      <x:c r="I28" s="12"/>
      <x:c r="J28" s="9"/>
      <x:c r="K28" s="9"/>
      <x:c r="L28" s="9"/>
      <x:c r="M28" s="2" t="str">
        <x:f>IF(OR(A28="",J28&lt;&gt;"Umgesetzt"),"",IF(AND(ISNUMBER(K28),ISNUMBER(L28),K28&gt;=1,K28&lt;=5,L28&gt;=1,L28&lt;=5,K28=INT(K28),L28=INT(L28)),K28*L28,""))</x:f>
      </x:c>
      <x:c r="N28" s="2" t="str">
        <x:f>IF(A28="","",IF(NOT(AND(ISNUMBER('Anleitung'!C22),ISNUMBER('Anleitung'!C23),'Anleitung'!C22&gt;'Anleitung'!C23,'Anleitung'!C22&lt;=25,'Anleitung'!C23&gt;=1)),"Eingaben prüfen",IF(J28&lt;&gt;"Umgesetzt","Umsetzung offen",IF(M28="","Bewertung fehlt",IF(M28&gt;='Anleitung'!$C$22,"Hoch",IF(M28&gt;='Anleitung'!$C$23,"Mittel","Niedrig"))))))</x:f>
      </x:c>
      <x:c r="O28" s="12"/>
      <x:c r="P28" s="13"/>
    </x:row>
    <x:row r="29" ht="62" customHeight="1">
      <x:c r="A29" s="9"/>
      <x:c r="B29" s="13"/>
      <x:c r="C29" s="9"/>
      <x:c r="D29" s="9"/>
      <x:c r="E29" s="9"/>
      <x:c r="F29" s="2" t="str">
        <x:f>IF(A29="","",IF(AND(ISNUMBER(D29),ISNUMBER(E29),D29&gt;=1,D29&lt;=5,E29&gt;=1,E29&lt;=5,D29=INT(D29),E29=INT(E29)),D29*E29,""))</x:f>
      </x:c>
      <x:c r="G29" s="2" t="str">
        <x:f>IF(A29="","",IF(NOT(AND(ISNUMBER('Anleitung'!C22),ISNUMBER('Anleitung'!C23),'Anleitung'!C22&gt;'Anleitung'!C23,'Anleitung'!C22&lt;=25,'Anleitung'!C23&gt;=1)),"Eingaben prüfen",IF(F29="","Bewertung fehlt",IF(F29&gt;='Anleitung'!$C$22,"Hoch",IF(F29&gt;='Anleitung'!$C$23,"Mittel","Niedrig")))))</x:f>
      </x:c>
      <x:c r="H29" s="13"/>
      <x:c r="I29" s="12"/>
      <x:c r="J29" s="9"/>
      <x:c r="K29" s="9"/>
      <x:c r="L29" s="9"/>
      <x:c r="M29" s="2" t="str">
        <x:f>IF(OR(A29="",J29&lt;&gt;"Umgesetzt"),"",IF(AND(ISNUMBER(K29),ISNUMBER(L29),K29&gt;=1,K29&lt;=5,L29&gt;=1,L29&lt;=5,K29=INT(K29),L29=INT(L29)),K29*L29,""))</x:f>
      </x:c>
      <x:c r="N29" s="2" t="str">
        <x:f>IF(A29="","",IF(NOT(AND(ISNUMBER('Anleitung'!C22),ISNUMBER('Anleitung'!C23),'Anleitung'!C22&gt;'Anleitung'!C23,'Anleitung'!C22&lt;=25,'Anleitung'!C23&gt;=1)),"Eingaben prüfen",IF(J29&lt;&gt;"Umgesetzt","Umsetzung offen",IF(M29="","Bewertung fehlt",IF(M29&gt;='Anleitung'!$C$22,"Hoch",IF(M29&gt;='Anleitung'!$C$23,"Mittel","Niedrig"))))))</x:f>
      </x:c>
      <x:c r="O29" s="12"/>
      <x:c r="P29" s="13"/>
    </x:row>
    <x:row r="30" ht="62" customHeight="1">
      <x:c r="A30" s="9"/>
      <x:c r="B30" s="13"/>
      <x:c r="C30" s="9"/>
      <x:c r="D30" s="9"/>
      <x:c r="E30" s="9"/>
      <x:c r="F30" s="2" t="str">
        <x:f>IF(A30="","",IF(AND(ISNUMBER(D30),ISNUMBER(E30),D30&gt;=1,D30&lt;=5,E30&gt;=1,E30&lt;=5,D30=INT(D30),E30=INT(E30)),D30*E30,""))</x:f>
      </x:c>
      <x:c r="G30" s="2" t="str">
        <x:f>IF(A30="","",IF(NOT(AND(ISNUMBER('Anleitung'!C22),ISNUMBER('Anleitung'!C23),'Anleitung'!C22&gt;'Anleitung'!C23,'Anleitung'!C22&lt;=25,'Anleitung'!C23&gt;=1)),"Eingaben prüfen",IF(F30="","Bewertung fehlt",IF(F30&gt;='Anleitung'!$C$22,"Hoch",IF(F30&gt;='Anleitung'!$C$23,"Mittel","Niedrig")))))</x:f>
      </x:c>
      <x:c r="H30" s="13"/>
      <x:c r="I30" s="12"/>
      <x:c r="J30" s="9"/>
      <x:c r="K30" s="9"/>
      <x:c r="L30" s="9"/>
      <x:c r="M30" s="2" t="str">
        <x:f>IF(OR(A30="",J30&lt;&gt;"Umgesetzt"),"",IF(AND(ISNUMBER(K30),ISNUMBER(L30),K30&gt;=1,K30&lt;=5,L30&gt;=1,L30&lt;=5,K30=INT(K30),L30=INT(L30)),K30*L30,""))</x:f>
      </x:c>
      <x:c r="N30" s="2" t="str">
        <x:f>IF(A30="","",IF(NOT(AND(ISNUMBER('Anleitung'!C22),ISNUMBER('Anleitung'!C23),'Anleitung'!C22&gt;'Anleitung'!C23,'Anleitung'!C22&lt;=25,'Anleitung'!C23&gt;=1)),"Eingaben prüfen",IF(J30&lt;&gt;"Umgesetzt","Umsetzung offen",IF(M30="","Bewertung fehlt",IF(M30&gt;='Anleitung'!$C$22,"Hoch",IF(M30&gt;='Anleitung'!$C$23,"Mittel","Niedrig"))))))</x:f>
      </x:c>
      <x:c r="O30" s="12"/>
      <x:c r="P30" s="13"/>
    </x:row>
    <x:row r="31" ht="62" customHeight="1">
      <x:c r="A31" s="9"/>
      <x:c r="B31" s="13"/>
      <x:c r="C31" s="9"/>
      <x:c r="D31" s="9"/>
      <x:c r="E31" s="9"/>
      <x:c r="F31" s="2" t="str">
        <x:f>IF(A31="","",IF(AND(ISNUMBER(D31),ISNUMBER(E31),D31&gt;=1,D31&lt;=5,E31&gt;=1,E31&lt;=5,D31=INT(D31),E31=INT(E31)),D31*E31,""))</x:f>
      </x:c>
      <x:c r="G31" s="2" t="str">
        <x:f>IF(A31="","",IF(NOT(AND(ISNUMBER('Anleitung'!C22),ISNUMBER('Anleitung'!C23),'Anleitung'!C22&gt;'Anleitung'!C23,'Anleitung'!C22&lt;=25,'Anleitung'!C23&gt;=1)),"Eingaben prüfen",IF(F31="","Bewertung fehlt",IF(F31&gt;='Anleitung'!$C$22,"Hoch",IF(F31&gt;='Anleitung'!$C$23,"Mittel","Niedrig")))))</x:f>
      </x:c>
      <x:c r="H31" s="13"/>
      <x:c r="I31" s="12"/>
      <x:c r="J31" s="9"/>
      <x:c r="K31" s="9"/>
      <x:c r="L31" s="9"/>
      <x:c r="M31" s="2" t="str">
        <x:f>IF(OR(A31="",J31&lt;&gt;"Umgesetzt"),"",IF(AND(ISNUMBER(K31),ISNUMBER(L31),K31&gt;=1,K31&lt;=5,L31&gt;=1,L31&lt;=5,K31=INT(K31),L31=INT(L31)),K31*L31,""))</x:f>
      </x:c>
      <x:c r="N31" s="2" t="str">
        <x:f>IF(A31="","",IF(NOT(AND(ISNUMBER('Anleitung'!C22),ISNUMBER('Anleitung'!C23),'Anleitung'!C22&gt;'Anleitung'!C23,'Anleitung'!C22&lt;=25,'Anleitung'!C23&gt;=1)),"Eingaben prüfen",IF(J31&lt;&gt;"Umgesetzt","Umsetzung offen",IF(M31="","Bewertung fehlt",IF(M31&gt;='Anleitung'!$C$22,"Hoch",IF(M31&gt;='Anleitung'!$C$23,"Mittel","Niedrig"))))))</x:f>
      </x:c>
      <x:c r="O31" s="12"/>
      <x:c r="P31" s="13"/>
    </x:row>
    <x:row r="32" ht="62" customHeight="1">
      <x:c r="A32" s="9"/>
      <x:c r="B32" s="13"/>
      <x:c r="C32" s="9"/>
      <x:c r="D32" s="9"/>
      <x:c r="E32" s="9"/>
      <x:c r="F32" s="2" t="str">
        <x:f>IF(A32="","",IF(AND(ISNUMBER(D32),ISNUMBER(E32),D32&gt;=1,D32&lt;=5,E32&gt;=1,E32&lt;=5,D32=INT(D32),E32=INT(E32)),D32*E32,""))</x:f>
      </x:c>
      <x:c r="G32" s="2" t="str">
        <x:f>IF(A32="","",IF(NOT(AND(ISNUMBER('Anleitung'!C22),ISNUMBER('Anleitung'!C23),'Anleitung'!C22&gt;'Anleitung'!C23,'Anleitung'!C22&lt;=25,'Anleitung'!C23&gt;=1)),"Eingaben prüfen",IF(F32="","Bewertung fehlt",IF(F32&gt;='Anleitung'!$C$22,"Hoch",IF(F32&gt;='Anleitung'!$C$23,"Mittel","Niedrig")))))</x:f>
      </x:c>
      <x:c r="H32" s="13"/>
      <x:c r="I32" s="12"/>
      <x:c r="J32" s="9"/>
      <x:c r="K32" s="9"/>
      <x:c r="L32" s="9"/>
      <x:c r="M32" s="2" t="str">
        <x:f>IF(OR(A32="",J32&lt;&gt;"Umgesetzt"),"",IF(AND(ISNUMBER(K32),ISNUMBER(L32),K32&gt;=1,K32&lt;=5,L32&gt;=1,L32&lt;=5,K32=INT(K32),L32=INT(L32)),K32*L32,""))</x:f>
      </x:c>
      <x:c r="N32" s="2" t="str">
        <x:f>IF(A32="","",IF(NOT(AND(ISNUMBER('Anleitung'!C22),ISNUMBER('Anleitung'!C23),'Anleitung'!C22&gt;'Anleitung'!C23,'Anleitung'!C22&lt;=25,'Anleitung'!C23&gt;=1)),"Eingaben prüfen",IF(J32&lt;&gt;"Umgesetzt","Umsetzung offen",IF(M32="","Bewertung fehlt",IF(M32&gt;='Anleitung'!$C$22,"Hoch",IF(M32&gt;='Anleitung'!$C$23,"Mittel","Niedrig"))))))</x:f>
      </x:c>
      <x:c r="O32" s="12"/>
      <x:c r="P32" s="13"/>
    </x:row>
    <x:row r="33" ht="62" customHeight="1">
      <x:c r="A33" s="9"/>
      <x:c r="B33" s="13"/>
      <x:c r="C33" s="9"/>
      <x:c r="D33" s="9"/>
      <x:c r="E33" s="9"/>
      <x:c r="F33" s="2" t="str">
        <x:f>IF(A33="","",IF(AND(ISNUMBER(D33),ISNUMBER(E33),D33&gt;=1,D33&lt;=5,E33&gt;=1,E33&lt;=5,D33=INT(D33),E33=INT(E33)),D33*E33,""))</x:f>
      </x:c>
      <x:c r="G33" s="2" t="str">
        <x:f>IF(A33="","",IF(NOT(AND(ISNUMBER('Anleitung'!C22),ISNUMBER('Anleitung'!C23),'Anleitung'!C22&gt;'Anleitung'!C23,'Anleitung'!C22&lt;=25,'Anleitung'!C23&gt;=1)),"Eingaben prüfen",IF(F33="","Bewertung fehlt",IF(F33&gt;='Anleitung'!$C$22,"Hoch",IF(F33&gt;='Anleitung'!$C$23,"Mittel","Niedrig")))))</x:f>
      </x:c>
      <x:c r="H33" s="13"/>
      <x:c r="I33" s="12"/>
      <x:c r="J33" s="9"/>
      <x:c r="K33" s="9"/>
      <x:c r="L33" s="9"/>
      <x:c r="M33" s="2" t="str">
        <x:f>IF(OR(A33="",J33&lt;&gt;"Umgesetzt"),"",IF(AND(ISNUMBER(K33),ISNUMBER(L33),K33&gt;=1,K33&lt;=5,L33&gt;=1,L33&lt;=5,K33=INT(K33),L33=INT(L33)),K33*L33,""))</x:f>
      </x:c>
      <x:c r="N33" s="2" t="str">
        <x:f>IF(A33="","",IF(NOT(AND(ISNUMBER('Anleitung'!C22),ISNUMBER('Anleitung'!C23),'Anleitung'!C22&gt;'Anleitung'!C23,'Anleitung'!C22&lt;=25,'Anleitung'!C23&gt;=1)),"Eingaben prüfen",IF(J33&lt;&gt;"Umgesetzt","Umsetzung offen",IF(M33="","Bewertung fehlt",IF(M33&gt;='Anleitung'!$C$22,"Hoch",IF(M33&gt;='Anleitung'!$C$23,"Mittel","Niedrig"))))))</x:f>
      </x:c>
      <x:c r="O33" s="12"/>
      <x:c r="P33" s="13"/>
    </x:row>
    <x:row r="34" ht="62" customHeight="1">
      <x:c r="A34" s="9"/>
      <x:c r="B34" s="13"/>
      <x:c r="C34" s="9"/>
      <x:c r="D34" s="9"/>
      <x:c r="E34" s="9"/>
      <x:c r="F34" s="2" t="str">
        <x:f>IF(A34="","",IF(AND(ISNUMBER(D34),ISNUMBER(E34),D34&gt;=1,D34&lt;=5,E34&gt;=1,E34&lt;=5,D34=INT(D34),E34=INT(E34)),D34*E34,""))</x:f>
      </x:c>
      <x:c r="G34" s="2" t="str">
        <x:f>IF(A34="","",IF(NOT(AND(ISNUMBER('Anleitung'!C22),ISNUMBER('Anleitung'!C23),'Anleitung'!C22&gt;'Anleitung'!C23,'Anleitung'!C22&lt;=25,'Anleitung'!C23&gt;=1)),"Eingaben prüfen",IF(F34="","Bewertung fehlt",IF(F34&gt;='Anleitung'!$C$22,"Hoch",IF(F34&gt;='Anleitung'!$C$23,"Mittel","Niedrig")))))</x:f>
      </x:c>
      <x:c r="H34" s="13"/>
      <x:c r="I34" s="12"/>
      <x:c r="J34" s="9"/>
      <x:c r="K34" s="9"/>
      <x:c r="L34" s="9"/>
      <x:c r="M34" s="2" t="str">
        <x:f>IF(OR(A34="",J34&lt;&gt;"Umgesetzt"),"",IF(AND(ISNUMBER(K34),ISNUMBER(L34),K34&gt;=1,K34&lt;=5,L34&gt;=1,L34&lt;=5,K34=INT(K34),L34=INT(L34)),K34*L34,""))</x:f>
      </x:c>
      <x:c r="N34" s="2" t="str">
        <x:f>IF(A34="","",IF(NOT(AND(ISNUMBER('Anleitung'!C22),ISNUMBER('Anleitung'!C23),'Anleitung'!C22&gt;'Anleitung'!C23,'Anleitung'!C22&lt;=25,'Anleitung'!C23&gt;=1)),"Eingaben prüfen",IF(J34&lt;&gt;"Umgesetzt","Umsetzung offen",IF(M34="","Bewertung fehlt",IF(M34&gt;='Anleitung'!$C$22,"Hoch",IF(M34&gt;='Anleitung'!$C$23,"Mittel","Niedrig"))))))</x:f>
      </x:c>
      <x:c r="O34" s="12"/>
      <x:c r="P34" s="13"/>
    </x:row>
    <x:row r="35" ht="62" customHeight="1">
      <x:c r="A35" s="9"/>
      <x:c r="B35" s="13"/>
      <x:c r="C35" s="9"/>
      <x:c r="D35" s="9"/>
      <x:c r="E35" s="9"/>
      <x:c r="F35" s="2" t="str">
        <x:f>IF(A35="","",IF(AND(ISNUMBER(D35),ISNUMBER(E35),D35&gt;=1,D35&lt;=5,E35&gt;=1,E35&lt;=5,D35=INT(D35),E35=INT(E35)),D35*E35,""))</x:f>
      </x:c>
      <x:c r="G35" s="2" t="str">
        <x:f>IF(A35="","",IF(NOT(AND(ISNUMBER('Anleitung'!C22),ISNUMBER('Anleitung'!C23),'Anleitung'!C22&gt;'Anleitung'!C23,'Anleitung'!C22&lt;=25,'Anleitung'!C23&gt;=1)),"Eingaben prüfen",IF(F35="","Bewertung fehlt",IF(F35&gt;='Anleitung'!$C$22,"Hoch",IF(F35&gt;='Anleitung'!$C$23,"Mittel","Niedrig")))))</x:f>
      </x:c>
      <x:c r="H35" s="13"/>
      <x:c r="I35" s="12"/>
      <x:c r="J35" s="9"/>
      <x:c r="K35" s="9"/>
      <x:c r="L35" s="9"/>
      <x:c r="M35" s="2" t="str">
        <x:f>IF(OR(A35="",J35&lt;&gt;"Umgesetzt"),"",IF(AND(ISNUMBER(K35),ISNUMBER(L35),K35&gt;=1,K35&lt;=5,L35&gt;=1,L35&lt;=5,K35=INT(K35),L35=INT(L35)),K35*L35,""))</x:f>
      </x:c>
      <x:c r="N35" s="2" t="str">
        <x:f>IF(A35="","",IF(NOT(AND(ISNUMBER('Anleitung'!C22),ISNUMBER('Anleitung'!C23),'Anleitung'!C22&gt;'Anleitung'!C23,'Anleitung'!C22&lt;=25,'Anleitung'!C23&gt;=1)),"Eingaben prüfen",IF(J35&lt;&gt;"Umgesetzt","Umsetzung offen",IF(M35="","Bewertung fehlt",IF(M35&gt;='Anleitung'!$C$22,"Hoch",IF(M35&gt;='Anleitung'!$C$23,"Mittel","Niedrig"))))))</x:f>
      </x:c>
      <x:c r="O35" s="12"/>
      <x:c r="P35" s="13"/>
    </x:row>
    <x:row r="36" ht="62" customHeight="1">
      <x:c r="A36" s="9"/>
      <x:c r="B36" s="13"/>
      <x:c r="C36" s="9"/>
      <x:c r="D36" s="9"/>
      <x:c r="E36" s="9"/>
      <x:c r="F36" s="2" t="str">
        <x:f>IF(A36="","",IF(AND(ISNUMBER(D36),ISNUMBER(E36),D36&gt;=1,D36&lt;=5,E36&gt;=1,E36&lt;=5,D36=INT(D36),E36=INT(E36)),D36*E36,""))</x:f>
      </x:c>
      <x:c r="G36" s="2" t="str">
        <x:f>IF(A36="","",IF(NOT(AND(ISNUMBER('Anleitung'!C22),ISNUMBER('Anleitung'!C23),'Anleitung'!C22&gt;'Anleitung'!C23,'Anleitung'!C22&lt;=25,'Anleitung'!C23&gt;=1)),"Eingaben prüfen",IF(F36="","Bewertung fehlt",IF(F36&gt;='Anleitung'!$C$22,"Hoch",IF(F36&gt;='Anleitung'!$C$23,"Mittel","Niedrig")))))</x:f>
      </x:c>
      <x:c r="H36" s="13"/>
      <x:c r="I36" s="12"/>
      <x:c r="J36" s="9"/>
      <x:c r="K36" s="9"/>
      <x:c r="L36" s="9"/>
      <x:c r="M36" s="2" t="str">
        <x:f>IF(OR(A36="",J36&lt;&gt;"Umgesetzt"),"",IF(AND(ISNUMBER(K36),ISNUMBER(L36),K36&gt;=1,K36&lt;=5,L36&gt;=1,L36&lt;=5,K36=INT(K36),L36=INT(L36)),K36*L36,""))</x:f>
      </x:c>
      <x:c r="N36" s="2" t="str">
        <x:f>IF(A36="","",IF(NOT(AND(ISNUMBER('Anleitung'!C22),ISNUMBER('Anleitung'!C23),'Anleitung'!C22&gt;'Anleitung'!C23,'Anleitung'!C22&lt;=25,'Anleitung'!C23&gt;=1)),"Eingaben prüfen",IF(J36&lt;&gt;"Umgesetzt","Umsetzung offen",IF(M36="","Bewertung fehlt",IF(M36&gt;='Anleitung'!$C$22,"Hoch",IF(M36&gt;='Anleitung'!$C$23,"Mittel","Niedrig"))))))</x:f>
      </x:c>
      <x:c r="O36" s="12"/>
      <x:c r="P36" s="13"/>
    </x:row>
    <x:row r="37" ht="62" customHeight="1">
      <x:c r="A37" s="9"/>
      <x:c r="B37" s="13"/>
      <x:c r="C37" s="9"/>
      <x:c r="D37" s="9"/>
      <x:c r="E37" s="9"/>
      <x:c r="F37" s="2" t="str">
        <x:f>IF(A37="","",IF(AND(ISNUMBER(D37),ISNUMBER(E37),D37&gt;=1,D37&lt;=5,E37&gt;=1,E37&lt;=5,D37=INT(D37),E37=INT(E37)),D37*E37,""))</x:f>
      </x:c>
      <x:c r="G37" s="2" t="str">
        <x:f>IF(A37="","",IF(NOT(AND(ISNUMBER('Anleitung'!C22),ISNUMBER('Anleitung'!C23),'Anleitung'!C22&gt;'Anleitung'!C23,'Anleitung'!C22&lt;=25,'Anleitung'!C23&gt;=1)),"Eingaben prüfen",IF(F37="","Bewertung fehlt",IF(F37&gt;='Anleitung'!$C$22,"Hoch",IF(F37&gt;='Anleitung'!$C$23,"Mittel","Niedrig")))))</x:f>
      </x:c>
      <x:c r="H37" s="13"/>
      <x:c r="I37" s="12"/>
      <x:c r="J37" s="9"/>
      <x:c r="K37" s="9"/>
      <x:c r="L37" s="9"/>
      <x:c r="M37" s="2" t="str">
        <x:f>IF(OR(A37="",J37&lt;&gt;"Umgesetzt"),"",IF(AND(ISNUMBER(K37),ISNUMBER(L37),K37&gt;=1,K37&lt;=5,L37&gt;=1,L37&lt;=5,K37=INT(K37),L37=INT(L37)),K37*L37,""))</x:f>
      </x:c>
      <x:c r="N37" s="2" t="str">
        <x:f>IF(A37="","",IF(NOT(AND(ISNUMBER('Anleitung'!C22),ISNUMBER('Anleitung'!C23),'Anleitung'!C22&gt;'Anleitung'!C23,'Anleitung'!C22&lt;=25,'Anleitung'!C23&gt;=1)),"Eingaben prüfen",IF(J37&lt;&gt;"Umgesetzt","Umsetzung offen",IF(M37="","Bewertung fehlt",IF(M37&gt;='Anleitung'!$C$22,"Hoch",IF(M37&gt;='Anleitung'!$C$23,"Mittel","Niedrig"))))))</x:f>
      </x:c>
      <x:c r="O37" s="12"/>
      <x:c r="P37" s="13"/>
    </x:row>
    <x:row r="38" ht="62" customHeight="1">
      <x:c r="A38" s="9"/>
      <x:c r="B38" s="13"/>
      <x:c r="C38" s="9"/>
      <x:c r="D38" s="9"/>
      <x:c r="E38" s="9"/>
      <x:c r="F38" s="2" t="str">
        <x:f>IF(A38="","",IF(AND(ISNUMBER(D38),ISNUMBER(E38),D38&gt;=1,D38&lt;=5,E38&gt;=1,E38&lt;=5,D38=INT(D38),E38=INT(E38)),D38*E38,""))</x:f>
      </x:c>
      <x:c r="G38" s="2" t="str">
        <x:f>IF(A38="","",IF(NOT(AND(ISNUMBER('Anleitung'!C22),ISNUMBER('Anleitung'!C23),'Anleitung'!C22&gt;'Anleitung'!C23,'Anleitung'!C22&lt;=25,'Anleitung'!C23&gt;=1)),"Eingaben prüfen",IF(F38="","Bewertung fehlt",IF(F38&gt;='Anleitung'!$C$22,"Hoch",IF(F38&gt;='Anleitung'!$C$23,"Mittel","Niedrig")))))</x:f>
      </x:c>
      <x:c r="H38" s="13"/>
      <x:c r="I38" s="12"/>
      <x:c r="J38" s="9"/>
      <x:c r="K38" s="9"/>
      <x:c r="L38" s="9"/>
      <x:c r="M38" s="2" t="str">
        <x:f>IF(OR(A38="",J38&lt;&gt;"Umgesetzt"),"",IF(AND(ISNUMBER(K38),ISNUMBER(L38),K38&gt;=1,K38&lt;=5,L38&gt;=1,L38&lt;=5,K38=INT(K38),L38=INT(L38)),K38*L38,""))</x:f>
      </x:c>
      <x:c r="N38" s="2" t="str">
        <x:f>IF(A38="","",IF(NOT(AND(ISNUMBER('Anleitung'!C22),ISNUMBER('Anleitung'!C23),'Anleitung'!C22&gt;'Anleitung'!C23,'Anleitung'!C22&lt;=25,'Anleitung'!C23&gt;=1)),"Eingaben prüfen",IF(J38&lt;&gt;"Umgesetzt","Umsetzung offen",IF(M38="","Bewertung fehlt",IF(M38&gt;='Anleitung'!$C$22,"Hoch",IF(M38&gt;='Anleitung'!$C$23,"Mittel","Niedrig"))))))</x:f>
      </x:c>
      <x:c r="O38" s="12"/>
      <x:c r="P38" s="13"/>
    </x:row>
    <x:row r="39" ht="62" customHeight="1">
      <x:c r="A39" s="9"/>
      <x:c r="B39" s="13"/>
      <x:c r="C39" s="9"/>
      <x:c r="D39" s="9"/>
      <x:c r="E39" s="9"/>
      <x:c r="F39" s="2" t="str">
        <x:f>IF(A39="","",IF(AND(ISNUMBER(D39),ISNUMBER(E39),D39&gt;=1,D39&lt;=5,E39&gt;=1,E39&lt;=5,D39=INT(D39),E39=INT(E39)),D39*E39,""))</x:f>
      </x:c>
      <x:c r="G39" s="2" t="str">
        <x:f>IF(A39="","",IF(NOT(AND(ISNUMBER('Anleitung'!C22),ISNUMBER('Anleitung'!C23),'Anleitung'!C22&gt;'Anleitung'!C23,'Anleitung'!C22&lt;=25,'Anleitung'!C23&gt;=1)),"Eingaben prüfen",IF(F39="","Bewertung fehlt",IF(F39&gt;='Anleitung'!$C$22,"Hoch",IF(F39&gt;='Anleitung'!$C$23,"Mittel","Niedrig")))))</x:f>
      </x:c>
      <x:c r="H39" s="13"/>
      <x:c r="I39" s="12"/>
      <x:c r="J39" s="9"/>
      <x:c r="K39" s="9"/>
      <x:c r="L39" s="9"/>
      <x:c r="M39" s="2" t="str">
        <x:f>IF(OR(A39="",J39&lt;&gt;"Umgesetzt"),"",IF(AND(ISNUMBER(K39),ISNUMBER(L39),K39&gt;=1,K39&lt;=5,L39&gt;=1,L39&lt;=5,K39=INT(K39),L39=INT(L39)),K39*L39,""))</x:f>
      </x:c>
      <x:c r="N39" s="2" t="str">
        <x:f>IF(A39="","",IF(NOT(AND(ISNUMBER('Anleitung'!C22),ISNUMBER('Anleitung'!C23),'Anleitung'!C22&gt;'Anleitung'!C23,'Anleitung'!C22&lt;=25,'Anleitung'!C23&gt;=1)),"Eingaben prüfen",IF(J39&lt;&gt;"Umgesetzt","Umsetzung offen",IF(M39="","Bewertung fehlt",IF(M39&gt;='Anleitung'!$C$22,"Hoch",IF(M39&gt;='Anleitung'!$C$23,"Mittel","Niedrig"))))))</x:f>
      </x:c>
      <x:c r="O39" s="12"/>
      <x:c r="P39" s="13"/>
    </x:row>
    <x:row r="40" ht="62" customHeight="1">
      <x:c r="A40" s="9"/>
      <x:c r="B40" s="13"/>
      <x:c r="C40" s="9"/>
      <x:c r="D40" s="9"/>
      <x:c r="E40" s="9"/>
      <x:c r="F40" s="2" t="str">
        <x:f>IF(A40="","",IF(AND(ISNUMBER(D40),ISNUMBER(E40),D40&gt;=1,D40&lt;=5,E40&gt;=1,E40&lt;=5,D40=INT(D40),E40=INT(E40)),D40*E40,""))</x:f>
      </x:c>
      <x:c r="G40" s="2" t="str">
        <x:f>IF(A40="","",IF(NOT(AND(ISNUMBER('Anleitung'!C22),ISNUMBER('Anleitung'!C23),'Anleitung'!C22&gt;'Anleitung'!C23,'Anleitung'!C22&lt;=25,'Anleitung'!C23&gt;=1)),"Eingaben prüfen",IF(F40="","Bewertung fehlt",IF(F40&gt;='Anleitung'!$C$22,"Hoch",IF(F40&gt;='Anleitung'!$C$23,"Mittel","Niedrig")))))</x:f>
      </x:c>
      <x:c r="H40" s="13"/>
      <x:c r="I40" s="12"/>
      <x:c r="J40" s="9"/>
      <x:c r="K40" s="9"/>
      <x:c r="L40" s="9"/>
      <x:c r="M40" s="2" t="str">
        <x:f>IF(OR(A40="",J40&lt;&gt;"Umgesetzt"),"",IF(AND(ISNUMBER(K40),ISNUMBER(L40),K40&gt;=1,K40&lt;=5,L40&gt;=1,L40&lt;=5,K40=INT(K40),L40=INT(L40)),K40*L40,""))</x:f>
      </x:c>
      <x:c r="N40" s="2" t="str">
        <x:f>IF(A40="","",IF(NOT(AND(ISNUMBER('Anleitung'!C22),ISNUMBER('Anleitung'!C23),'Anleitung'!C22&gt;'Anleitung'!C23,'Anleitung'!C22&lt;=25,'Anleitung'!C23&gt;=1)),"Eingaben prüfen",IF(J40&lt;&gt;"Umgesetzt","Umsetzung offen",IF(M40="","Bewertung fehlt",IF(M40&gt;='Anleitung'!$C$22,"Hoch",IF(M40&gt;='Anleitung'!$C$23,"Mittel","Niedrig"))))))</x:f>
      </x:c>
      <x:c r="O40" s="12"/>
      <x:c r="P40" s="13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</x:sheetData>
  <x:conditionalFormatting sqref="B6:B6">
    <x:cfRule type="beginsWith" dxfId="156" priority="1" operator="beginsWith" text="Hoch"/>
    <x:cfRule type="beginsWith" dxfId="157" priority="2" operator="beginsWith" text="Mittel"/>
    <x:cfRule type="beginsWith" dxfId="158" priority="3" operator="beginsWith" text="Niedrig"/>
  </x:conditionalFormatting>
  <x:conditionalFormatting sqref="J6:J6">
    <x:cfRule type="beginsWith" dxfId="159" priority="4" operator="beginsWith" text="Hoch"/>
    <x:cfRule type="beginsWith" dxfId="160" priority="5" operator="beginsWith" text="Mittel"/>
    <x:cfRule type="beginsWith" dxfId="161" priority="6" operator="beginsWith" text="Niedrig"/>
  </x:conditionalFormatting>
  <x:conditionalFormatting sqref="C6:C6">
    <x:cfRule type="beginsWith" dxfId="162" priority="7" operator="beginsWith" text="Hoch"/>
    <x:cfRule type="beginsWith" dxfId="163" priority="8" operator="beginsWith" text="Mittel"/>
    <x:cfRule type="beginsWith" dxfId="164" priority="9" operator="beginsWith" text="Niedrig"/>
  </x:conditionalFormatting>
  <x:conditionalFormatting sqref="K6:K6">
    <x:cfRule type="beginsWith" dxfId="165" priority="10" operator="beginsWith" text="Hoch"/>
    <x:cfRule type="beginsWith" dxfId="166" priority="11" operator="beginsWith" text="Mittel"/>
    <x:cfRule type="beginsWith" dxfId="167" priority="12" operator="beginsWith" text="Niedrig"/>
  </x:conditionalFormatting>
  <x:conditionalFormatting sqref="D6:D6">
    <x:cfRule type="beginsWith" dxfId="168" priority="13" operator="beginsWith" text="Hoch"/>
    <x:cfRule type="beginsWith" dxfId="169" priority="14" operator="beginsWith" text="Mittel"/>
    <x:cfRule type="beginsWith" dxfId="170" priority="15" operator="beginsWith" text="Niedrig"/>
  </x:conditionalFormatting>
  <x:conditionalFormatting sqref="L6:L6">
    <x:cfRule type="beginsWith" dxfId="171" priority="16" operator="beginsWith" text="Hoch"/>
    <x:cfRule type="beginsWith" dxfId="172" priority="17" operator="beginsWith" text="Mittel"/>
    <x:cfRule type="beginsWith" dxfId="173" priority="18" operator="beginsWith" text="Niedrig"/>
  </x:conditionalFormatting>
  <x:conditionalFormatting sqref="E6:E6">
    <x:cfRule type="beginsWith" dxfId="174" priority="19" operator="beginsWith" text="Hoch"/>
    <x:cfRule type="beginsWith" dxfId="175" priority="20" operator="beginsWith" text="Mittel"/>
    <x:cfRule type="beginsWith" dxfId="176" priority="21" operator="beginsWith" text="Niedrig"/>
  </x:conditionalFormatting>
  <x:conditionalFormatting sqref="M6:M6">
    <x:cfRule type="beginsWith" dxfId="177" priority="22" operator="beginsWith" text="Hoch"/>
    <x:cfRule type="beginsWith" dxfId="178" priority="23" operator="beginsWith" text="Mittel"/>
    <x:cfRule type="beginsWith" dxfId="179" priority="24" operator="beginsWith" text="Niedrig"/>
  </x:conditionalFormatting>
  <x:conditionalFormatting sqref="F6:F6">
    <x:cfRule type="beginsWith" dxfId="180" priority="25" operator="beginsWith" text="Hoch"/>
    <x:cfRule type="beginsWith" dxfId="181" priority="26" operator="beginsWith" text="Mittel"/>
    <x:cfRule type="beginsWith" dxfId="182" priority="27" operator="beginsWith" text="Niedrig"/>
  </x:conditionalFormatting>
  <x:conditionalFormatting sqref="N6:N6">
    <x:cfRule type="beginsWith" dxfId="183" priority="28" operator="beginsWith" text="Hoch"/>
    <x:cfRule type="beginsWith" dxfId="184" priority="29" operator="beginsWith" text="Mittel"/>
    <x:cfRule type="beginsWith" dxfId="185" priority="30" operator="beginsWith" text="Niedrig"/>
  </x:conditionalFormatting>
  <x:conditionalFormatting sqref="B7:B7">
    <x:cfRule type="beginsWith" dxfId="186" priority="31" operator="beginsWith" text="Hoch"/>
    <x:cfRule type="beginsWith" dxfId="187" priority="32" operator="beginsWith" text="Mittel"/>
    <x:cfRule type="beginsWith" dxfId="188" priority="33" operator="beginsWith" text="Niedrig"/>
  </x:conditionalFormatting>
  <x:conditionalFormatting sqref="J7:J7">
    <x:cfRule type="beginsWith" dxfId="189" priority="34" operator="beginsWith" text="Hoch"/>
    <x:cfRule type="beginsWith" dxfId="190" priority="35" operator="beginsWith" text="Mittel"/>
    <x:cfRule type="beginsWith" dxfId="191" priority="36" operator="beginsWith" text="Niedrig"/>
  </x:conditionalFormatting>
  <x:conditionalFormatting sqref="C7:C7">
    <x:cfRule type="beginsWith" dxfId="192" priority="37" operator="beginsWith" text="Hoch"/>
    <x:cfRule type="beginsWith" dxfId="193" priority="38" operator="beginsWith" text="Mittel"/>
    <x:cfRule type="beginsWith" dxfId="194" priority="39" operator="beginsWith" text="Niedrig"/>
  </x:conditionalFormatting>
  <x:conditionalFormatting sqref="K7:K7">
    <x:cfRule type="beginsWith" dxfId="195" priority="40" operator="beginsWith" text="Hoch"/>
    <x:cfRule type="beginsWith" dxfId="196" priority="41" operator="beginsWith" text="Mittel"/>
    <x:cfRule type="beginsWith" dxfId="197" priority="42" operator="beginsWith" text="Niedrig"/>
  </x:conditionalFormatting>
  <x:conditionalFormatting sqref="D7:D7">
    <x:cfRule type="beginsWith" dxfId="198" priority="43" operator="beginsWith" text="Hoch"/>
    <x:cfRule type="beginsWith" dxfId="199" priority="44" operator="beginsWith" text="Mittel"/>
    <x:cfRule type="beginsWith" dxfId="200" priority="45" operator="beginsWith" text="Niedrig"/>
  </x:conditionalFormatting>
  <x:conditionalFormatting sqref="L7:L7">
    <x:cfRule type="beginsWith" dxfId="201" priority="46" operator="beginsWith" text="Hoch"/>
    <x:cfRule type="beginsWith" dxfId="202" priority="47" operator="beginsWith" text="Mittel"/>
    <x:cfRule type="beginsWith" dxfId="203" priority="48" operator="beginsWith" text="Niedrig"/>
  </x:conditionalFormatting>
  <x:conditionalFormatting sqref="E7:E7">
    <x:cfRule type="beginsWith" dxfId="204" priority="49" operator="beginsWith" text="Hoch"/>
    <x:cfRule type="beginsWith" dxfId="205" priority="50" operator="beginsWith" text="Mittel"/>
    <x:cfRule type="beginsWith" dxfId="206" priority="51" operator="beginsWith" text="Niedrig"/>
  </x:conditionalFormatting>
  <x:conditionalFormatting sqref="M7:M7">
    <x:cfRule type="beginsWith" dxfId="207" priority="52" operator="beginsWith" text="Hoch"/>
    <x:cfRule type="beginsWith" dxfId="208" priority="53" operator="beginsWith" text="Mittel"/>
    <x:cfRule type="beginsWith" dxfId="209" priority="54" operator="beginsWith" text="Niedrig"/>
  </x:conditionalFormatting>
  <x:conditionalFormatting sqref="F7:F7">
    <x:cfRule type="beginsWith" dxfId="210" priority="55" operator="beginsWith" text="Hoch"/>
    <x:cfRule type="beginsWith" dxfId="211" priority="56" operator="beginsWith" text="Mittel"/>
    <x:cfRule type="beginsWith" dxfId="212" priority="57" operator="beginsWith" text="Niedrig"/>
  </x:conditionalFormatting>
  <x:conditionalFormatting sqref="N7:N7">
    <x:cfRule type="beginsWith" dxfId="213" priority="58" operator="beginsWith" text="Hoch"/>
    <x:cfRule type="beginsWith" dxfId="214" priority="59" operator="beginsWith" text="Mittel"/>
    <x:cfRule type="beginsWith" dxfId="215" priority="60" operator="beginsWith" text="Niedrig"/>
  </x:conditionalFormatting>
  <x:conditionalFormatting sqref="B8:B8">
    <x:cfRule type="beginsWith" dxfId="216" priority="61" operator="beginsWith" text="Hoch"/>
    <x:cfRule type="beginsWith" dxfId="217" priority="62" operator="beginsWith" text="Mittel"/>
    <x:cfRule type="beginsWith" dxfId="218" priority="63" operator="beginsWith" text="Niedrig"/>
  </x:conditionalFormatting>
  <x:conditionalFormatting sqref="J8:J8">
    <x:cfRule type="beginsWith" dxfId="219" priority="64" operator="beginsWith" text="Hoch"/>
    <x:cfRule type="beginsWith" dxfId="220" priority="65" operator="beginsWith" text="Mittel"/>
    <x:cfRule type="beginsWith" dxfId="221" priority="66" operator="beginsWith" text="Niedrig"/>
  </x:conditionalFormatting>
  <x:conditionalFormatting sqref="C8:C8">
    <x:cfRule type="beginsWith" dxfId="222" priority="67" operator="beginsWith" text="Hoch"/>
    <x:cfRule type="beginsWith" dxfId="223" priority="68" operator="beginsWith" text="Mittel"/>
    <x:cfRule type="beginsWith" dxfId="224" priority="69" operator="beginsWith" text="Niedrig"/>
  </x:conditionalFormatting>
  <x:conditionalFormatting sqref="K8:K8">
    <x:cfRule type="beginsWith" dxfId="225" priority="70" operator="beginsWith" text="Hoch"/>
    <x:cfRule type="beginsWith" dxfId="226" priority="71" operator="beginsWith" text="Mittel"/>
    <x:cfRule type="beginsWith" dxfId="227" priority="72" operator="beginsWith" text="Niedrig"/>
  </x:conditionalFormatting>
  <x:conditionalFormatting sqref="D8:D8">
    <x:cfRule type="beginsWith" dxfId="228" priority="73" operator="beginsWith" text="Hoch"/>
    <x:cfRule type="beginsWith" dxfId="229" priority="74" operator="beginsWith" text="Mittel"/>
    <x:cfRule type="beginsWith" dxfId="230" priority="75" operator="beginsWith" text="Niedrig"/>
  </x:conditionalFormatting>
  <x:conditionalFormatting sqref="L8:L8">
    <x:cfRule type="beginsWith" dxfId="231" priority="76" operator="beginsWith" text="Hoch"/>
    <x:cfRule type="beginsWith" dxfId="232" priority="77" operator="beginsWith" text="Mittel"/>
    <x:cfRule type="beginsWith" dxfId="233" priority="78" operator="beginsWith" text="Niedrig"/>
  </x:conditionalFormatting>
  <x:conditionalFormatting sqref="E8:E8">
    <x:cfRule type="beginsWith" dxfId="234" priority="79" operator="beginsWith" text="Hoch"/>
    <x:cfRule type="beginsWith" dxfId="235" priority="80" operator="beginsWith" text="Mittel"/>
    <x:cfRule type="beginsWith" dxfId="236" priority="81" operator="beginsWith" text="Niedrig"/>
  </x:conditionalFormatting>
  <x:conditionalFormatting sqref="M8:M8">
    <x:cfRule type="beginsWith" dxfId="237" priority="82" operator="beginsWith" text="Hoch"/>
    <x:cfRule type="beginsWith" dxfId="238" priority="83" operator="beginsWith" text="Mittel"/>
    <x:cfRule type="beginsWith" dxfId="239" priority="84" operator="beginsWith" text="Niedrig"/>
  </x:conditionalFormatting>
  <x:conditionalFormatting sqref="F8:F8">
    <x:cfRule type="beginsWith" dxfId="240" priority="85" operator="beginsWith" text="Hoch"/>
    <x:cfRule type="beginsWith" dxfId="241" priority="86" operator="beginsWith" text="Mittel"/>
    <x:cfRule type="beginsWith" dxfId="242" priority="87" operator="beginsWith" text="Niedrig"/>
  </x:conditionalFormatting>
  <x:conditionalFormatting sqref="N8:N8">
    <x:cfRule type="beginsWith" dxfId="243" priority="88" operator="beginsWith" text="Hoch"/>
    <x:cfRule type="beginsWith" dxfId="244" priority="89" operator="beginsWith" text="Mittel"/>
    <x:cfRule type="beginsWith" dxfId="245" priority="90" operator="beginsWith" text="Niedrig"/>
  </x:conditionalFormatting>
  <x:conditionalFormatting sqref="B9:B9">
    <x:cfRule type="beginsWith" dxfId="246" priority="91" operator="beginsWith" text="Hoch"/>
    <x:cfRule type="beginsWith" dxfId="247" priority="92" operator="beginsWith" text="Mittel"/>
    <x:cfRule type="beginsWith" dxfId="248" priority="93" operator="beginsWith" text="Niedrig"/>
  </x:conditionalFormatting>
  <x:conditionalFormatting sqref="J9:J9">
    <x:cfRule type="beginsWith" dxfId="249" priority="94" operator="beginsWith" text="Hoch"/>
    <x:cfRule type="beginsWith" dxfId="250" priority="95" operator="beginsWith" text="Mittel"/>
    <x:cfRule type="beginsWith" dxfId="251" priority="96" operator="beginsWith" text="Niedrig"/>
  </x:conditionalFormatting>
  <x:conditionalFormatting sqref="C9:C9">
    <x:cfRule type="beginsWith" dxfId="252" priority="97" operator="beginsWith" text="Hoch"/>
    <x:cfRule type="beginsWith" dxfId="253" priority="98" operator="beginsWith" text="Mittel"/>
    <x:cfRule type="beginsWith" dxfId="254" priority="99" operator="beginsWith" text="Niedrig"/>
  </x:conditionalFormatting>
  <x:conditionalFormatting sqref="K9:K9">
    <x:cfRule type="beginsWith" dxfId="255" priority="100" operator="beginsWith" text="Hoch"/>
    <x:cfRule type="beginsWith" dxfId="256" priority="101" operator="beginsWith" text="Mittel"/>
    <x:cfRule type="beginsWith" dxfId="257" priority="102" operator="beginsWith" text="Niedrig"/>
  </x:conditionalFormatting>
  <x:conditionalFormatting sqref="D9:D9">
    <x:cfRule type="beginsWith" dxfId="258" priority="103" operator="beginsWith" text="Hoch"/>
    <x:cfRule type="beginsWith" dxfId="259" priority="104" operator="beginsWith" text="Mittel"/>
    <x:cfRule type="beginsWith" dxfId="260" priority="105" operator="beginsWith" text="Niedrig"/>
  </x:conditionalFormatting>
  <x:conditionalFormatting sqref="L9:L9">
    <x:cfRule type="beginsWith" dxfId="261" priority="106" operator="beginsWith" text="Hoch"/>
    <x:cfRule type="beginsWith" dxfId="262" priority="107" operator="beginsWith" text="Mittel"/>
    <x:cfRule type="beginsWith" dxfId="263" priority="108" operator="beginsWith" text="Niedrig"/>
  </x:conditionalFormatting>
  <x:conditionalFormatting sqref="E9:E9">
    <x:cfRule type="beginsWith" dxfId="264" priority="109" operator="beginsWith" text="Hoch"/>
    <x:cfRule type="beginsWith" dxfId="265" priority="110" operator="beginsWith" text="Mittel"/>
    <x:cfRule type="beginsWith" dxfId="266" priority="111" operator="beginsWith" text="Niedrig"/>
  </x:conditionalFormatting>
  <x:conditionalFormatting sqref="M9:M9">
    <x:cfRule type="beginsWith" dxfId="267" priority="112" operator="beginsWith" text="Hoch"/>
    <x:cfRule type="beginsWith" dxfId="268" priority="113" operator="beginsWith" text="Mittel"/>
    <x:cfRule type="beginsWith" dxfId="269" priority="114" operator="beginsWith" text="Niedrig"/>
  </x:conditionalFormatting>
  <x:conditionalFormatting sqref="F9:F9">
    <x:cfRule type="beginsWith" dxfId="270" priority="115" operator="beginsWith" text="Hoch"/>
    <x:cfRule type="beginsWith" dxfId="271" priority="116" operator="beginsWith" text="Mittel"/>
    <x:cfRule type="beginsWith" dxfId="272" priority="117" operator="beginsWith" text="Niedrig"/>
  </x:conditionalFormatting>
  <x:conditionalFormatting sqref="N9:N9">
    <x:cfRule type="beginsWith" dxfId="273" priority="118" operator="beginsWith" text="Hoch"/>
    <x:cfRule type="beginsWith" dxfId="274" priority="119" operator="beginsWith" text="Mittel"/>
    <x:cfRule type="beginsWith" dxfId="275" priority="120" operator="beginsWith" text="Niedrig"/>
  </x:conditionalFormatting>
  <x:conditionalFormatting sqref="B10:B10">
    <x:cfRule type="beginsWith" dxfId="276" priority="121" operator="beginsWith" text="Hoch"/>
    <x:cfRule type="beginsWith" dxfId="277" priority="122" operator="beginsWith" text="Mittel"/>
    <x:cfRule type="beginsWith" dxfId="278" priority="123" operator="beginsWith" text="Niedrig"/>
  </x:conditionalFormatting>
  <x:conditionalFormatting sqref="J10:J10">
    <x:cfRule type="beginsWith" dxfId="279" priority="124" operator="beginsWith" text="Hoch"/>
    <x:cfRule type="beginsWith" dxfId="280" priority="125" operator="beginsWith" text="Mittel"/>
    <x:cfRule type="beginsWith" dxfId="281" priority="126" operator="beginsWith" text="Niedrig"/>
  </x:conditionalFormatting>
  <x:conditionalFormatting sqref="C10:C10">
    <x:cfRule type="beginsWith" dxfId="282" priority="127" operator="beginsWith" text="Hoch"/>
    <x:cfRule type="beginsWith" dxfId="283" priority="128" operator="beginsWith" text="Mittel"/>
    <x:cfRule type="beginsWith" dxfId="284" priority="129" operator="beginsWith" text="Niedrig"/>
  </x:conditionalFormatting>
  <x:conditionalFormatting sqref="K10:K10">
    <x:cfRule type="beginsWith" dxfId="285" priority="130" operator="beginsWith" text="Hoch"/>
    <x:cfRule type="beginsWith" dxfId="286" priority="131" operator="beginsWith" text="Mittel"/>
    <x:cfRule type="beginsWith" dxfId="287" priority="132" operator="beginsWith" text="Niedrig"/>
  </x:conditionalFormatting>
  <x:conditionalFormatting sqref="D10:D10">
    <x:cfRule type="beginsWith" dxfId="288" priority="133" operator="beginsWith" text="Hoch"/>
    <x:cfRule type="beginsWith" dxfId="289" priority="134" operator="beginsWith" text="Mittel"/>
    <x:cfRule type="beginsWith" dxfId="290" priority="135" operator="beginsWith" text="Niedrig"/>
  </x:conditionalFormatting>
  <x:conditionalFormatting sqref="L10:L10">
    <x:cfRule type="beginsWith" dxfId="291" priority="136" operator="beginsWith" text="Hoch"/>
    <x:cfRule type="beginsWith" dxfId="292" priority="137" operator="beginsWith" text="Mittel"/>
    <x:cfRule type="beginsWith" dxfId="293" priority="138" operator="beginsWith" text="Niedrig"/>
  </x:conditionalFormatting>
  <x:conditionalFormatting sqref="E10:E10">
    <x:cfRule type="beginsWith" dxfId="294" priority="139" operator="beginsWith" text="Hoch"/>
    <x:cfRule type="beginsWith" dxfId="295" priority="140" operator="beginsWith" text="Mittel"/>
    <x:cfRule type="beginsWith" dxfId="296" priority="141" operator="beginsWith" text="Niedrig"/>
  </x:conditionalFormatting>
  <x:conditionalFormatting sqref="M10:M10">
    <x:cfRule type="beginsWith" dxfId="297" priority="142" operator="beginsWith" text="Hoch"/>
    <x:cfRule type="beginsWith" dxfId="298" priority="143" operator="beginsWith" text="Mittel"/>
    <x:cfRule type="beginsWith" dxfId="299" priority="144" operator="beginsWith" text="Niedrig"/>
  </x:conditionalFormatting>
  <x:conditionalFormatting sqref="F10:F10">
    <x:cfRule type="beginsWith" dxfId="300" priority="145" operator="beginsWith" text="Hoch"/>
    <x:cfRule type="beginsWith" dxfId="301" priority="146" operator="beginsWith" text="Mittel"/>
    <x:cfRule type="beginsWith" dxfId="302" priority="147" operator="beginsWith" text="Niedrig"/>
  </x:conditionalFormatting>
  <x:conditionalFormatting sqref="N10:N10">
    <x:cfRule type="beginsWith" dxfId="303" priority="148" operator="beginsWith" text="Hoch"/>
    <x:cfRule type="beginsWith" dxfId="304" priority="149" operator="beginsWith" text="Mittel"/>
    <x:cfRule type="beginsWith" dxfId="305" priority="150" operator="beginsWith" text="Niedrig"/>
  </x:conditionalFormatting>
  <x:conditionalFormatting sqref="G21:G40">
    <x:cfRule type="cellIs" dxfId="306" priority="151" operator="equal">
      <x:formula>"Hoch"</x:formula>
    </x:cfRule>
    <x:cfRule type="cellIs" dxfId="307" priority="152" operator="equal">
      <x:formula>"Mittel"</x:formula>
    </x:cfRule>
    <x:cfRule type="cellIs" dxfId="308" priority="153" operator="equal">
      <x:formula>"Niedrig"</x:formula>
    </x:cfRule>
  </x:conditionalFormatting>
  <x:conditionalFormatting sqref="N21:N40">
    <x:cfRule type="cellIs" dxfId="309" priority="154" operator="equal">
      <x:formula>"Hoch"</x:formula>
    </x:cfRule>
    <x:cfRule type="cellIs" dxfId="310" priority="155" operator="equal">
      <x:formula>"Mittel"</x:formula>
    </x:cfRule>
    <x:cfRule type="cellIs" dxfId="311" priority="156" operator="equal">
      <x:formula>"Niedrig"</x:formula>
    </x:cfRule>
  </x:conditionalFormatting>
  <x:dataValidations count="3">
    <x:dataValidation type="whole" operator="between" sqref="D21:E40">
      <x:formula1>1</x:formula1>
      <x:formula2>5</x:formula2>
    </x:dataValidation>
    <x:dataValidation type="whole" operator="between" sqref="K21:L40">
      <x:formula1>1</x:formula1>
      <x:formula2>5</x:formula2>
    </x:dataValidation>
    <x:dataValidation type="list" sqref="J21:J40">
      <x:formula1>"Geplant,In Arbeit,Umgesetzt"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01827"/>
  </x:sheetPr>
  <x:sheetViews>
    <x:sheetView showGridLines="0" workbookViewId="0"/>
  </x:sheetViews>
  <x:sheetFormatPr defaultRowHeight="15"/>
  <x:cols>
    <x:col min="1" max="1" width="7" hidden="0" customWidth="1"/>
    <x:col min="2" max="2" width="30" hidden="0" customWidth="1"/>
    <x:col min="3" max="3" width="95" hidden="0" customWidth="1"/>
    <x:col min="4" max="4" width="63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3" t="str">
        <x:v>Kopexa · Risikomatrix anwenden</x:v>
      </x:c>
      <x:c r="B2" s="2"/>
      <x:c r="C2" s="2"/>
      <x:c r="D2" s="2"/>
    </x:row>
    <x:row r="3" ht="26" customHeight="1">
      <x:c r="A3" s="2"/>
      <x:c r="B3" s="2"/>
      <x:c r="C3" s="2"/>
      <x:c r="D3" s="2"/>
    </x:row>
    <x:row r="4" ht="26" customHeight="1">
      <x:c r="A4" s="2"/>
      <x:c r="B4" s="2"/>
      <x:c r="C4" s="2"/>
      <x:c r="D4" s="2"/>
    </x:row>
    <x:row r="5" ht="26" customHeight="1">
      <x:c r="A5" s="2"/>
      <x:c r="B5" s="2" t="str">
        <x:v>1. Szenario</x:v>
      </x:c>
      <x:c r="C5" s="2" t="str">
        <x:v>Ereignis, betroffene Leistung und Schaden konkret benennen.</x:v>
      </x:c>
      <x:c r="D5" s="2"/>
    </x:row>
    <x:row r="6" ht="26" customHeight="1">
      <x:c r="A6" s="2"/>
      <x:c r="B6" s="2" t="str">
        <x:v>2. Ausgangslage</x:v>
      </x:c>
      <x:c r="C6" s="2" t="str">
        <x:v>Vorhandene Kontrollen berücksichtigen; Wahrscheinlichkeit und Auswirkung 1–5 bewerten.</x:v>
      </x:c>
      <x:c r="D6" s="2"/>
    </x:row>
    <x:row r="7" ht="26" customHeight="1">
      <x:c r="A7" s="2"/>
      <x:c r="B7" s="2" t="str">
        <x:v>3. Behandlung</x:v>
      </x:c>
      <x:c r="C7" s="2" t="str">
        <x:v>Maßnahme, Zuständigkeit, Frist und Umsetzungsstatus festhalten.</x:v>
      </x:c>
      <x:c r="D7" s="2"/>
    </x:row>
    <x:row r="8" ht="26" customHeight="1">
      <x:c r="A8" s="2"/>
      <x:c r="B8" s="2" t="str">
        <x:v>4. Restrisiko</x:v>
      </x:c>
      <x:c r="C8" s="2" t="str">
        <x:v>Erst nach Umsetzung neu bewerten. Das Restrisiko bleibt sonst offen.</x:v>
      </x:c>
      <x:c r="D8" s="2"/>
    </x:row>
    <x:row r="9" ht="26" customHeight="1">
      <x:c r="A9" s="2"/>
      <x:c r="B9" s="2" t="str">
        <x:v>5. Erweiterung</x:v>
      </x:c>
      <x:c r="C9" s="2" t="str">
        <x:v>20 Risikozeilen vorbereitet. Für weitere Zeilen alle Formeln und beide Matrixbereiche erweitern.</x:v>
      </x:c>
      <x:c r="D9" s="2"/>
    </x:row>
    <x:row r="10" ht="26" customHeight="1">
      <x:c r="A10" s="2"/>
      <x:c r="B10" s="2" t="str">
        <x:v>Farben</x:v>
      </x:c>
      <x:c r="C10" s="2" t="str">
        <x:v>Gelb = Eingabe. Matrixzellen zeigen Anzahl und Risikowert, keine Wahrscheinlichkeit in Prozent.</x:v>
      </x:c>
      <x:c r="D10" s="2"/>
    </x:row>
    <x:row r="11" ht="26" customHeight="1">
      <x:c r="A11" s="2"/>
      <x:c r="B11" s="2"/>
      <x:c r="C11" s="2"/>
      <x:c r="D11" s="2"/>
    </x:row>
    <x:row r="12" ht="46" customHeight="1">
      <x:c r="A12" s="2"/>
      <x:c r="B12" s="7" t="str">
        <x:v>Stufe</x:v>
      </x:c>
      <x:c r="C12" s="7" t="str">
        <x:v>Wahrscheinlichkeit (Beispiel)</x:v>
      </x:c>
      <x:c r="D12" s="7" t="str">
        <x:v>Auswirkung (Beispiel)</x:v>
      </x:c>
    </x:row>
    <x:row r="13" ht="50" customHeight="1">
      <x:c r="A13" s="2"/>
      <x:c r="B13" s="8" t="n">
        <x:v>1</x:v>
      </x:c>
      <x:c r="C13" s="8" t="str">
        <x:v>Selten; kaum plausible Gelegenheiten.</x:v>
      </x:c>
      <x:c r="D13" s="8" t="str">
        <x:v>Begrenzt; geringe Betriebsstörung.</x:v>
      </x:c>
    </x:row>
    <x:row r="14" ht="50" customHeight="1">
      <x:c r="A14" s="2"/>
      <x:c r="B14" s="8" t="n">
        <x:v>2</x:v>
      </x:c>
      <x:c r="C14" s="8" t="str">
        <x:v>Unwahrscheinlich; vereinzelte Gelegenheiten.</x:v>
      </x:c>
      <x:c r="D14" s="8" t="str">
        <x:v>Gering; lokal und kurzfristig.</x:v>
      </x:c>
    </x:row>
    <x:row r="15" ht="50" customHeight="1">
      <x:c r="A15" s="2"/>
      <x:c r="B15" s="8" t="n">
        <x:v>3</x:v>
      </x:c>
      <x:c r="C15" s="8" t="str">
        <x:v>Möglich; nachvollziehbares Szenario.</x:v>
      </x:c>
      <x:c r="D15" s="8" t="str">
        <x:v>Erheblich; spürbare Beeinträchtigung.</x:v>
      </x:c>
    </x:row>
    <x:row r="16" ht="50" customHeight="1">
      <x:c r="A16" s="2"/>
      <x:c r="B16" s="8" t="n">
        <x:v>4</x:v>
      </x:c>
      <x:c r="C16" s="8" t="str">
        <x:v>Wahrscheinlich; wiederholte Gelegenheiten.</x:v>
      </x:c>
      <x:c r="D16" s="8" t="str">
        <x:v>Schwer; zentrale Leistung beeinträchtigt.</x:v>
      </x:c>
    </x:row>
    <x:row r="17" ht="50" customHeight="1">
      <x:c r="A17" s="2"/>
      <x:c r="B17" s="8" t="n">
        <x:v>5</x:v>
      </x:c>
      <x:c r="C17" s="8" t="str">
        <x:v>Sehr wahrscheinlich; häufige Gelegenheiten.</x:v>
      </x:c>
      <x:c r="D17" s="8" t="str">
        <x:v>Kritisch; existenzielle oder langanhaltende Schäden.</x:v>
      </x:c>
    </x:row>
    <x:row r="18" ht="26" customHeight="1">
      <x:c r="A18" s="2"/>
      <x:c r="B18" s="2"/>
      <x:c r="C18" s="2"/>
      <x:c r="D18" s="2"/>
    </x:row>
    <x:row r="19" ht="26" customHeight="1">
      <x:c r="A19" s="2"/>
      <x:c r="B19" s="2"/>
      <x:c r="C19" s="2"/>
      <x:c r="D19" s="2"/>
    </x:row>
    <x:row r="20" ht="26" customHeight="1">
      <x:c r="A20" s="2"/>
      <x:c r="B20" s="2"/>
      <x:c r="C20" s="2"/>
      <x:c r="D20" s="2"/>
    </x:row>
    <x:row r="21" ht="26" customHeight="1">
      <x:c r="A21" s="2"/>
      <x:c r="B21" s="2" t="str">
        <x:v>Beispielgrenzen</x:v>
      </x:c>
      <x:c r="C21" s="2" t="str">
        <x:v>Risikowert = Wahrscheinlichkeit × Auswirkung (1–25).</x:v>
      </x:c>
      <x:c r="D21" s="2"/>
    </x:row>
    <x:row r="22" ht="26" customHeight="1">
      <x:c r="A22" s="2"/>
      <x:c r="B22" s="2" t="str">
        <x:v>Hoch ab</x:v>
      </x:c>
      <x:c r="C22" s="9" t="n">
        <x:v>15</x:v>
      </x:c>
      <x:c r="D22" s="2"/>
    </x:row>
    <x:row r="23" ht="26" customHeight="1">
      <x:c r="A23" s="2"/>
      <x:c r="B23" s="2" t="str">
        <x:v>Mittel ab</x:v>
      </x:c>
      <x:c r="C23" s="9" t="n">
        <x:v>6</x:v>
      </x:c>
      <x:c r="D23" s="2"/>
    </x:row>
    <x:row r="24" ht="26" customHeight="1">
      <x:c r="A24" s="2"/>
      <x:c r="B24" s="2" t="str">
        <x:v>Beurteilung</x:v>
      </x:c>
      <x:c r="C24" s="2" t="str">
        <x:v>Skalen und Grenzen im Team anpassen. Keine monetäre Berechnung oder Normvorgabe.</x:v>
      </x:c>
      <x:c r="D24" s="2"/>
    </x:row>
    <x:row r="25" ht="26" customHeight="1">
      <x:c r="A25" s="2"/>
      <x:c r="B25" s="2" t="str">
        <x:v>Akzeptanz</x:v>
      </x:c>
      <x:c r="C25" s="2" t="str">
        <x:v>Eine niedrige Kategorie ersetzt keine dokumentierte Entscheidung über das Risiko.</x:v>
      </x:c>
      <x:c r="D25" s="2"/>
    </x:row>
    <x:row r="26" ht="26" customHeight="1">
      <x:c r="A26" s="2"/>
      <x:c r="B26" s="2"/>
      <x:c r="C26" s="2"/>
      <x:c r="D26" s="2"/>
    </x:row>
    <x:row r="27" ht="26" customHeight="1">
      <x:c r="A27" s="2"/>
      <x:c r="B27" s="2"/>
      <x:c r="C27" s="2"/>
      <x:c r="D27" s="2"/>
    </x:row>
    <x:row r="28" ht="26" customHeight="1">
      <x:c r="A28" s="2"/>
      <x:c r="B28" s="2" t="str">
        <x:v>Methodik</x:v>
      </x:c>
      <x:c r="C28" s="2" t="str">
        <x:v>https://csrc.nist.gov/pubs/sp/800/30/r1/final</x:v>
      </x:c>
      <x:c r="D28" s="2"/>
    </x:row>
    <x:row r="29" ht="26" customHeight="1">
      <x:c r="A29" s="2"/>
      <x:c r="B29" s="2" t="str">
        <x:v>Mit Kopexa weiterarbeiten</x:v>
      </x:c>
      <x:c r="C29" s="2" t="str">
        <x:v>https://kopexa.com/de/risikomanagement-software</x:v>
      </x:c>
      <x:c r="D29" s="2"/>
    </x:row>
    <x:row r="30" ht="26" customHeight="1">
      <x:c r="A30" s="2"/>
      <x:c r="B30" s="2" t="str">
        <x:v>Daten</x:v>
      </x:c>
      <x:c r="C30" s="2" t="str">
        <x:v>Alle Risiken auf dem Beispielblatt sind fiktiv.</x:v>
      </x:c>
      <x:c r="D30" s="2"/>
    </x:row>
    <x:row r="31" ht="26" customHeight="1">
      <x:c r="A31" s="2"/>
      <x:c r="B31" s="2"/>
      <x:c r="C31" s="2"/>
      <x:c r="D31" s="2"/>
    </x:row>
    <x:row r="32" ht="26" customHeight="1">
      <x:c r="A32" s="2"/>
      <x:c r="B32" s="2"/>
      <x:c r="C32" s="2"/>
      <x:c r="D32" s="2"/>
    </x:row>
    <x:row r="33" ht="26" customHeight="1">
      <x:c r="A33" s="2"/>
      <x:c r="B33" s="2"/>
      <x:c r="C33" s="2"/>
      <x:c r="D33" s="2"/>
    </x:row>
    <x:row r="34" ht="26" customHeight="1">
      <x:c r="A34" s="2"/>
      <x:c r="B34" s="2"/>
      <x:c r="C34" s="2"/>
      <x:c r="D34" s="2"/>
    </x:row>
  </x:sheetData>
  <x:dataValidations count="1">
    <x:dataValidation type="whole" operator="between" sqref="C22:C23">
      <x:formula1>1</x:formula1>
      <x:formula2>25</x:formula2>
    </x:dataValidation>
  </x:dataValidations>
  <x:pageMargins left="0.7" right="0.7" top="0.75" bottom="0.75" header="0.3" footer="0.3"/>
</x:worksheet>
</file>